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1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Ex2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ATA\CHQA-Corpus-1.0\"/>
    </mc:Choice>
  </mc:AlternateContent>
  <bookViews>
    <workbookView xWindow="0" yWindow="0" windowWidth="15300" windowHeight="6960"/>
  </bookViews>
  <sheets>
    <sheet name="Named Entity_email" sheetId="7" r:id="rId1"/>
    <sheet name="NamedEntity_web" sheetId="13" r:id="rId2"/>
    <sheet name="QTrigger_email" sheetId="8" r:id="rId3"/>
    <sheet name="QTrigger_web" sheetId="14" r:id="rId4"/>
    <sheet name="QTriggerUsage" sheetId="10" r:id="rId5"/>
    <sheet name="QFrame_email" sheetId="11" r:id="rId6"/>
    <sheet name="QFrame_web" sheetId="15" r:id="rId7"/>
    <sheet name="CHQA-email-IAA" sheetId="6" r:id="rId8"/>
    <sheet name="CHQA-email-IAA-Approx" sheetId="12" r:id="rId9"/>
    <sheet name="CHQA-web-IAA" sheetId="5" r:id="rId10"/>
    <sheet name="AnnotationModeling" sheetId="2" r:id="rId11"/>
    <sheet name="Tokens" sheetId="9" r:id="rId12"/>
    <sheet name="CHQA-email-trigger-type" sheetId="16" r:id="rId13"/>
    <sheet name="CHQA-web-trigger-type" sheetId="17" r:id="rId14"/>
  </sheets>
  <definedNames>
    <definedName name="_xlchart.v1.0" hidden="1">'CHQA-email-IAA'!$D$1</definedName>
    <definedName name="_xlchart.v1.1" hidden="1">'CHQA-email-IAA'!$D$2:$D$22</definedName>
    <definedName name="_xlchart.v1.10" hidden="1">'CHQA-email-IAA'!$J$1</definedName>
    <definedName name="_xlchart.v1.11" hidden="1">'CHQA-email-IAA'!$J$2:$J$22</definedName>
    <definedName name="_xlchart.v1.12" hidden="1">'CHQA-email-IAA'!$K$1</definedName>
    <definedName name="_xlchart.v1.13" hidden="1">'CHQA-email-IAA'!$K$2:$K$22</definedName>
    <definedName name="_xlchart.v1.14" hidden="1">'CHQA-web-IAA'!$B$1</definedName>
    <definedName name="_xlchart.v1.15" hidden="1">'CHQA-web-IAA'!$B$2:$B$5</definedName>
    <definedName name="_xlchart.v1.16" hidden="1">'CHQA-web-IAA'!$C$1</definedName>
    <definedName name="_xlchart.v1.17" hidden="1">'CHQA-web-IAA'!$C$2:$C$5</definedName>
    <definedName name="_xlchart.v1.18" hidden="1">'CHQA-web-IAA'!$E$1</definedName>
    <definedName name="_xlchart.v1.19" hidden="1">'CHQA-web-IAA'!$E$2:$E$5</definedName>
    <definedName name="_xlchart.v1.2" hidden="1">'CHQA-email-IAA'!$F$1</definedName>
    <definedName name="_xlchart.v1.20" hidden="1">'CHQA-web-IAA'!$F$1</definedName>
    <definedName name="_xlchart.v1.21" hidden="1">'CHQA-web-IAA'!$F$2:$F$5</definedName>
    <definedName name="_xlchart.v1.22" hidden="1">'CHQA-web-IAA'!$G$1</definedName>
    <definedName name="_xlchart.v1.23" hidden="1">'CHQA-web-IAA'!$G$2:$G$5</definedName>
    <definedName name="_xlchart.v1.24" hidden="1">'CHQA-web-IAA'!$H$1</definedName>
    <definedName name="_xlchart.v1.25" hidden="1">'CHQA-web-IAA'!$H$2:$H$5</definedName>
    <definedName name="_xlchart.v1.26" hidden="1">'CHQA-web-IAA'!$I$1</definedName>
    <definedName name="_xlchart.v1.27" hidden="1">'CHQA-web-IAA'!$I$2:$I$5</definedName>
    <definedName name="_xlchart.v1.3" hidden="1">'CHQA-email-IAA'!$F$2:$F$22</definedName>
    <definedName name="_xlchart.v1.4" hidden="1">'CHQA-email-IAA'!$G$1</definedName>
    <definedName name="_xlchart.v1.5" hidden="1">'CHQA-email-IAA'!$G$2:$G$22</definedName>
    <definedName name="_xlchart.v1.6" hidden="1">'CHQA-email-IAA'!$H$1</definedName>
    <definedName name="_xlchart.v1.7" hidden="1">'CHQA-email-IAA'!$H$2:$H$22</definedName>
    <definedName name="_xlchart.v1.8" hidden="1">'CHQA-email-IAA'!$I$1</definedName>
    <definedName name="_xlchart.v1.9" hidden="1">'CHQA-email-IAA'!$I$2:$I$22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7" l="1"/>
  <c r="E13" i="17"/>
  <c r="F13" i="17"/>
  <c r="G13" i="17"/>
  <c r="H13" i="17"/>
  <c r="I13" i="17"/>
  <c r="J13" i="17"/>
  <c r="K13" i="17"/>
  <c r="M13" i="17"/>
  <c r="N13" i="17"/>
  <c r="O13" i="17"/>
  <c r="P13" i="17"/>
  <c r="Q13" i="17"/>
  <c r="R13" i="17"/>
  <c r="S13" i="17"/>
  <c r="T13" i="17"/>
  <c r="U13" i="17"/>
  <c r="V13" i="17"/>
  <c r="W13" i="17"/>
  <c r="X13" i="17"/>
  <c r="Y13" i="17"/>
  <c r="Z13" i="17"/>
  <c r="AA13" i="17"/>
  <c r="AB13" i="17"/>
  <c r="B13" i="17"/>
  <c r="AB10" i="17"/>
  <c r="AB11" i="17"/>
  <c r="AB12" i="17"/>
  <c r="AB9" i="17"/>
  <c r="D6" i="17"/>
  <c r="K6" i="17"/>
  <c r="M6" i="17"/>
  <c r="N6" i="17"/>
  <c r="O6" i="17"/>
  <c r="P6" i="17"/>
  <c r="Q6" i="17"/>
  <c r="R6" i="17"/>
  <c r="S6" i="17"/>
  <c r="T6" i="17"/>
  <c r="U6" i="17"/>
  <c r="V6" i="17"/>
  <c r="W6" i="17"/>
  <c r="X6" i="17"/>
  <c r="Y6" i="17"/>
  <c r="Z6" i="17"/>
  <c r="AA6" i="17"/>
  <c r="AB6" i="17"/>
  <c r="J6" i="17"/>
  <c r="I6" i="17"/>
  <c r="H6" i="17"/>
  <c r="G6" i="17"/>
  <c r="F6" i="17"/>
  <c r="E6" i="17"/>
  <c r="B6" i="17"/>
  <c r="AB5" i="17"/>
  <c r="AB4" i="17"/>
  <c r="AB3" i="17"/>
  <c r="AB2" i="17"/>
  <c r="AI3" i="16"/>
  <c r="AI4" i="16"/>
  <c r="AI5" i="16"/>
  <c r="AI6" i="16"/>
  <c r="AI7" i="16"/>
  <c r="AI8" i="16"/>
  <c r="AI9" i="16"/>
  <c r="AI10" i="16"/>
  <c r="AI11" i="16"/>
  <c r="AI12" i="16"/>
  <c r="AI13" i="16"/>
  <c r="AI14" i="16"/>
  <c r="AI15" i="16"/>
  <c r="AI16" i="16"/>
  <c r="AI17" i="16"/>
  <c r="AI18" i="16"/>
  <c r="AI19" i="16"/>
  <c r="AI20" i="16"/>
  <c r="AI21" i="16"/>
  <c r="AI22" i="16"/>
  <c r="AI23" i="16"/>
  <c r="AI2" i="16"/>
  <c r="AI33" i="16"/>
  <c r="AI34" i="16"/>
  <c r="AI35" i="16"/>
  <c r="AI36" i="16"/>
  <c r="AI37" i="16"/>
  <c r="AI38" i="16"/>
  <c r="AI39" i="16"/>
  <c r="AI40" i="16"/>
  <c r="AI41" i="16"/>
  <c r="AI42" i="16"/>
  <c r="AI43" i="16"/>
  <c r="AI44" i="16"/>
  <c r="AI45" i="16"/>
  <c r="AI46" i="16"/>
  <c r="AI47" i="16"/>
  <c r="AI48" i="16"/>
  <c r="AI49" i="16"/>
  <c r="AI50" i="16"/>
  <c r="AI51" i="16"/>
  <c r="AI52" i="16"/>
  <c r="AI53" i="16"/>
  <c r="AI32" i="16"/>
  <c r="AE53" i="16"/>
  <c r="AD53" i="16"/>
  <c r="AC53" i="16"/>
  <c r="AB53" i="16"/>
  <c r="AA53" i="16"/>
  <c r="Z53" i="16"/>
  <c r="Y53" i="16"/>
  <c r="W53" i="16"/>
  <c r="X53" i="16"/>
  <c r="V53" i="16"/>
  <c r="U53" i="16"/>
  <c r="T53" i="16"/>
  <c r="S53" i="16"/>
  <c r="R53" i="16"/>
  <c r="Q53" i="16"/>
  <c r="P53" i="16"/>
  <c r="O53" i="16"/>
  <c r="N53" i="16"/>
  <c r="M53" i="16"/>
  <c r="L53" i="16"/>
  <c r="K53" i="16"/>
  <c r="J53" i="16"/>
  <c r="I53" i="16"/>
  <c r="H53" i="16"/>
  <c r="G53" i="16"/>
  <c r="F53" i="16"/>
  <c r="E53" i="16"/>
  <c r="D53" i="16"/>
  <c r="C53" i="16"/>
  <c r="B53" i="16"/>
  <c r="AH53" i="16"/>
  <c r="AG53" i="16"/>
  <c r="AF53" i="16"/>
  <c r="AH23" i="16"/>
  <c r="AG23" i="16"/>
  <c r="AF23" i="16"/>
  <c r="AE23" i="16"/>
  <c r="AD23" i="16"/>
  <c r="AC23" i="16"/>
  <c r="AB23" i="16"/>
  <c r="AA23" i="16"/>
  <c r="Z23" i="16"/>
  <c r="Y23" i="16"/>
  <c r="X23" i="16"/>
  <c r="W23" i="16"/>
  <c r="V23" i="16"/>
  <c r="U23" i="16"/>
  <c r="T23" i="16"/>
  <c r="S23" i="16"/>
  <c r="R23" i="16"/>
  <c r="Q23" i="16"/>
  <c r="P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C23" i="16"/>
  <c r="B23" i="16"/>
  <c r="G4" i="10" l="1"/>
  <c r="G5" i="10"/>
  <c r="G7" i="10"/>
  <c r="G8" i="10"/>
  <c r="G9" i="10"/>
  <c r="G10" i="10"/>
  <c r="G11" i="10"/>
  <c r="G14" i="10"/>
  <c r="G15" i="10"/>
  <c r="G16" i="10"/>
  <c r="G17" i="10"/>
  <c r="G18" i="10"/>
  <c r="G20" i="10"/>
  <c r="G21" i="10"/>
  <c r="G22" i="10"/>
  <c r="G23" i="10"/>
  <c r="G25" i="10"/>
  <c r="G26" i="10"/>
  <c r="G28" i="10"/>
  <c r="G29" i="10"/>
  <c r="G30" i="10"/>
  <c r="G36" i="10"/>
  <c r="G3" i="10"/>
  <c r="D4" i="10"/>
  <c r="D6" i="10"/>
  <c r="D7" i="10"/>
  <c r="D8" i="10"/>
  <c r="D9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" i="10"/>
  <c r="C28" i="12"/>
  <c r="C29" i="12"/>
  <c r="C30" i="12"/>
  <c r="C31" i="12"/>
  <c r="C32" i="12"/>
  <c r="C33" i="12"/>
  <c r="C27" i="12"/>
  <c r="K30" i="6"/>
  <c r="J30" i="6"/>
  <c r="I30" i="6"/>
  <c r="H30" i="6"/>
  <c r="G30" i="6"/>
  <c r="F30" i="6"/>
  <c r="E30" i="6"/>
  <c r="D30" i="6"/>
  <c r="C30" i="6"/>
  <c r="B30" i="6"/>
  <c r="B70" i="11"/>
  <c r="C45" i="11" s="1"/>
  <c r="D3" i="15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" i="15"/>
  <c r="C3" i="15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" i="15"/>
  <c r="B31" i="15"/>
  <c r="B29" i="15"/>
  <c r="B30" i="14"/>
  <c r="D3" i="14"/>
  <c r="D4" i="14"/>
  <c r="D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" i="14"/>
  <c r="C3" i="14"/>
  <c r="C4" i="14"/>
  <c r="C6" i="14"/>
  <c r="C7" i="14"/>
  <c r="C8" i="14"/>
  <c r="C10" i="14"/>
  <c r="C11" i="14"/>
  <c r="C12" i="14"/>
  <c r="C14" i="14"/>
  <c r="C15" i="14"/>
  <c r="C16" i="14"/>
  <c r="C18" i="14"/>
  <c r="C19" i="14"/>
  <c r="C20" i="14"/>
  <c r="C22" i="14"/>
  <c r="C23" i="14"/>
  <c r="C24" i="14"/>
  <c r="C26" i="14"/>
  <c r="C27" i="14"/>
  <c r="C2" i="14"/>
  <c r="B28" i="14"/>
  <c r="C5" i="14" s="1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42" i="8"/>
  <c r="D68" i="8"/>
  <c r="B68" i="8"/>
  <c r="B22" i="13"/>
  <c r="B20" i="13"/>
  <c r="C19" i="13" s="1"/>
  <c r="C18" i="13"/>
  <c r="C16" i="13"/>
  <c r="C15" i="13"/>
  <c r="C14" i="13"/>
  <c r="C13" i="13"/>
  <c r="C12" i="13"/>
  <c r="C11" i="13"/>
  <c r="C10" i="13"/>
  <c r="C9" i="13"/>
  <c r="C8" i="13"/>
  <c r="C7" i="13"/>
  <c r="C6" i="13"/>
  <c r="C5" i="13"/>
  <c r="C4" i="13"/>
  <c r="C3" i="13"/>
  <c r="C2" i="13"/>
  <c r="L30" i="6" l="1"/>
  <c r="C68" i="11"/>
  <c r="C64" i="11"/>
  <c r="C60" i="11"/>
  <c r="C56" i="11"/>
  <c r="C52" i="11"/>
  <c r="C48" i="11"/>
  <c r="C67" i="11"/>
  <c r="C63" i="11"/>
  <c r="C55" i="11"/>
  <c r="C47" i="11"/>
  <c r="C44" i="11"/>
  <c r="C66" i="11"/>
  <c r="C62" i="11"/>
  <c r="C58" i="11"/>
  <c r="C54" i="11"/>
  <c r="C50" i="11"/>
  <c r="C46" i="11"/>
  <c r="C59" i="11"/>
  <c r="C51" i="11"/>
  <c r="C69" i="11"/>
  <c r="C65" i="11"/>
  <c r="C61" i="11"/>
  <c r="C57" i="11"/>
  <c r="C53" i="11"/>
  <c r="C49" i="11"/>
  <c r="C25" i="14"/>
  <c r="C21" i="14"/>
  <c r="C17" i="14"/>
  <c r="C13" i="14"/>
  <c r="C9" i="14"/>
  <c r="D5" i="13"/>
  <c r="C17" i="13"/>
  <c r="D17" i="13" s="1"/>
  <c r="D16" i="13"/>
  <c r="D8" i="13"/>
  <c r="B33" i="12"/>
  <c r="D33" i="12"/>
  <c r="B30" i="12"/>
  <c r="D30" i="12"/>
  <c r="B32" i="12"/>
  <c r="D32" i="12"/>
  <c r="B31" i="12"/>
  <c r="D31" i="12"/>
  <c r="B29" i="12"/>
  <c r="D29" i="12"/>
  <c r="B28" i="12"/>
  <c r="D28" i="12"/>
  <c r="B27" i="12"/>
  <c r="D27" i="12"/>
  <c r="D24" i="12"/>
  <c r="C24" i="12"/>
  <c r="B24" i="12"/>
  <c r="J33" i="6"/>
  <c r="D70" i="11"/>
  <c r="E69" i="11" s="1"/>
  <c r="E36" i="11"/>
  <c r="F10" i="11" s="1"/>
  <c r="H36" i="11"/>
  <c r="I5" i="11" s="1"/>
  <c r="K36" i="11"/>
  <c r="K38" i="11" s="1"/>
  <c r="N36" i="11"/>
  <c r="O35" i="11" s="1"/>
  <c r="Q36" i="11"/>
  <c r="R14" i="11" s="1"/>
  <c r="T36" i="11"/>
  <c r="U5" i="11" s="1"/>
  <c r="W36" i="11"/>
  <c r="X4" i="11" s="1"/>
  <c r="Z4" i="11"/>
  <c r="AD4" i="11" s="1"/>
  <c r="Z5" i="11"/>
  <c r="Z6" i="11"/>
  <c r="AD6" i="11" s="1"/>
  <c r="Z7" i="11"/>
  <c r="AD7" i="11" s="1"/>
  <c r="Z8" i="11"/>
  <c r="AD8" i="11" s="1"/>
  <c r="Z9" i="11"/>
  <c r="Z10" i="11"/>
  <c r="AD10" i="11" s="1"/>
  <c r="Z11" i="11"/>
  <c r="AD11" i="11" s="1"/>
  <c r="Z12" i="11"/>
  <c r="AD12" i="11" s="1"/>
  <c r="Z13" i="11"/>
  <c r="Z14" i="11"/>
  <c r="AD14" i="11" s="1"/>
  <c r="Z15" i="11"/>
  <c r="AD15" i="11" s="1"/>
  <c r="Z16" i="11"/>
  <c r="AD16" i="11" s="1"/>
  <c r="Z17" i="11"/>
  <c r="Z18" i="11"/>
  <c r="AD18" i="11" s="1"/>
  <c r="Z19" i="11"/>
  <c r="AD19" i="11" s="1"/>
  <c r="Z20" i="11"/>
  <c r="AD20" i="11" s="1"/>
  <c r="Z21" i="11"/>
  <c r="Z22" i="11"/>
  <c r="AD22" i="11" s="1"/>
  <c r="Z23" i="11"/>
  <c r="AD23" i="11" s="1"/>
  <c r="Z24" i="11"/>
  <c r="AD24" i="11" s="1"/>
  <c r="Z25" i="11"/>
  <c r="Z26" i="11"/>
  <c r="AD26" i="11" s="1"/>
  <c r="Z27" i="11"/>
  <c r="AD27" i="11" s="1"/>
  <c r="Z28" i="11"/>
  <c r="AD28" i="11" s="1"/>
  <c r="Z29" i="11"/>
  <c r="Z30" i="11"/>
  <c r="AD30" i="11" s="1"/>
  <c r="Z31" i="11"/>
  <c r="AD31" i="11" s="1"/>
  <c r="Z32" i="11"/>
  <c r="AD32" i="11" s="1"/>
  <c r="Z33" i="11"/>
  <c r="Z34" i="11"/>
  <c r="AD34" i="11" s="1"/>
  <c r="Z35" i="11"/>
  <c r="AD35" i="11" s="1"/>
  <c r="Z3" i="11"/>
  <c r="AD3" i="11" s="1"/>
  <c r="B36" i="11"/>
  <c r="C7" i="11" s="1"/>
  <c r="X3" i="11"/>
  <c r="U4" i="11"/>
  <c r="U20" i="11"/>
  <c r="U32" i="11"/>
  <c r="O33" i="11"/>
  <c r="I4" i="11"/>
  <c r="I8" i="11"/>
  <c r="I20" i="11"/>
  <c r="Z4" i="8"/>
  <c r="E36" i="8"/>
  <c r="E38" i="8" s="1"/>
  <c r="H36" i="8"/>
  <c r="I28" i="8" s="1"/>
  <c r="K36" i="8"/>
  <c r="L22" i="8" s="1"/>
  <c r="N36" i="8"/>
  <c r="O32" i="8" s="1"/>
  <c r="Q36" i="8"/>
  <c r="R26" i="8" s="1"/>
  <c r="T36" i="8"/>
  <c r="U14" i="8" s="1"/>
  <c r="W36" i="8"/>
  <c r="X27" i="8" s="1"/>
  <c r="Z3" i="8"/>
  <c r="Z5" i="8"/>
  <c r="Z6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AC20" i="7"/>
  <c r="Z4" i="7"/>
  <c r="Z5" i="7"/>
  <c r="AD5" i="7" s="1"/>
  <c r="Z6" i="7"/>
  <c r="AE6" i="7" s="1"/>
  <c r="Z7" i="7"/>
  <c r="AE7" i="7" s="1"/>
  <c r="Z8" i="7"/>
  <c r="Z9" i="7"/>
  <c r="AD9" i="7" s="1"/>
  <c r="Z10" i="7"/>
  <c r="AE10" i="7" s="1"/>
  <c r="Z11" i="7"/>
  <c r="AE11" i="7" s="1"/>
  <c r="Z12" i="7"/>
  <c r="Z13" i="7"/>
  <c r="AE13" i="7" s="1"/>
  <c r="Z14" i="7"/>
  <c r="AE14" i="7" s="1"/>
  <c r="Z15" i="7"/>
  <c r="AE15" i="7" s="1"/>
  <c r="Z16" i="7"/>
  <c r="Z17" i="7"/>
  <c r="AE17" i="7" s="1"/>
  <c r="Z18" i="7"/>
  <c r="AE18" i="7" s="1"/>
  <c r="Z19" i="7"/>
  <c r="AE19" i="7" s="1"/>
  <c r="Z3" i="7"/>
  <c r="B1746" i="9"/>
  <c r="B1744" i="9"/>
  <c r="B1743" i="9"/>
  <c r="B1742" i="9"/>
  <c r="C878" i="9"/>
  <c r="C877" i="9"/>
  <c r="C876" i="9"/>
  <c r="B33" i="6"/>
  <c r="B32" i="6"/>
  <c r="B31" i="6"/>
  <c r="B29" i="6"/>
  <c r="B28" i="6"/>
  <c r="B27" i="6"/>
  <c r="B24" i="6"/>
  <c r="I12" i="5"/>
  <c r="H12" i="5"/>
  <c r="G12" i="5"/>
  <c r="F12" i="5"/>
  <c r="E12" i="5"/>
  <c r="J12" i="5" s="1"/>
  <c r="D12" i="5"/>
  <c r="C12" i="5"/>
  <c r="B12" i="5"/>
  <c r="I13" i="5"/>
  <c r="H13" i="5"/>
  <c r="G13" i="5"/>
  <c r="F13" i="5"/>
  <c r="E13" i="5"/>
  <c r="D13" i="5"/>
  <c r="C13" i="5"/>
  <c r="B13" i="5"/>
  <c r="I10" i="5"/>
  <c r="H10" i="5"/>
  <c r="G10" i="5"/>
  <c r="F10" i="5"/>
  <c r="E10" i="5"/>
  <c r="D10" i="5"/>
  <c r="C10" i="5"/>
  <c r="B10" i="5"/>
  <c r="I11" i="5"/>
  <c r="H11" i="5"/>
  <c r="G11" i="5"/>
  <c r="F11" i="5"/>
  <c r="E11" i="5"/>
  <c r="D11" i="5"/>
  <c r="C11" i="5"/>
  <c r="B11" i="5"/>
  <c r="I6" i="5"/>
  <c r="H6" i="5"/>
  <c r="G6" i="5"/>
  <c r="F6" i="5"/>
  <c r="E6" i="5"/>
  <c r="D6" i="5"/>
  <c r="C6" i="5"/>
  <c r="B6" i="5"/>
  <c r="B36" i="8"/>
  <c r="C31" i="8" s="1"/>
  <c r="B20" i="7"/>
  <c r="C18" i="7" s="1"/>
  <c r="N20" i="7"/>
  <c r="O9" i="7" s="1"/>
  <c r="H20" i="7"/>
  <c r="I3" i="7" s="1"/>
  <c r="K20" i="7"/>
  <c r="L11" i="7" s="1"/>
  <c r="Q20" i="7"/>
  <c r="R11" i="7" s="1"/>
  <c r="T20" i="7"/>
  <c r="W20" i="7"/>
  <c r="X18" i="7" s="1"/>
  <c r="E20" i="7"/>
  <c r="F15" i="7" s="1"/>
  <c r="C4" i="7"/>
  <c r="O10" i="7"/>
  <c r="R8" i="7"/>
  <c r="R13" i="7"/>
  <c r="F4" i="8"/>
  <c r="X19" i="8"/>
  <c r="C11" i="8"/>
  <c r="L26" i="8"/>
  <c r="K38" i="8"/>
  <c r="L17" i="8"/>
  <c r="L4" i="8"/>
  <c r="L19" i="8"/>
  <c r="U33" i="8"/>
  <c r="R18" i="8"/>
  <c r="U29" i="8"/>
  <c r="I20" i="8"/>
  <c r="T38" i="8"/>
  <c r="U18" i="8"/>
  <c r="U34" i="8"/>
  <c r="U19" i="8"/>
  <c r="U35" i="8"/>
  <c r="U20" i="8"/>
  <c r="U24" i="8"/>
  <c r="U9" i="8"/>
  <c r="C35" i="8"/>
  <c r="U21" i="8"/>
  <c r="X26" i="8"/>
  <c r="X10" i="8"/>
  <c r="F12" i="8"/>
  <c r="X33" i="8"/>
  <c r="X17" i="8"/>
  <c r="X24" i="8"/>
  <c r="X8" i="8"/>
  <c r="C26" i="8"/>
  <c r="C33" i="8"/>
  <c r="C17" i="8"/>
  <c r="O33" i="8"/>
  <c r="O34" i="8"/>
  <c r="O35" i="8"/>
  <c r="C24" i="8"/>
  <c r="C7" i="8"/>
  <c r="O20" i="8"/>
  <c r="F35" i="8"/>
  <c r="I27" i="8"/>
  <c r="I11" i="8"/>
  <c r="R33" i="8"/>
  <c r="F30" i="8"/>
  <c r="F14" i="8"/>
  <c r="I26" i="8"/>
  <c r="I10" i="8"/>
  <c r="R32" i="8"/>
  <c r="R16" i="8"/>
  <c r="F33" i="8"/>
  <c r="I25" i="8"/>
  <c r="I9" i="8"/>
  <c r="R27" i="8"/>
  <c r="D29" i="6"/>
  <c r="E29" i="6"/>
  <c r="F29" i="6"/>
  <c r="G29" i="6"/>
  <c r="H29" i="6"/>
  <c r="I29" i="6"/>
  <c r="J29" i="6"/>
  <c r="K29" i="6"/>
  <c r="C29" i="6"/>
  <c r="C31" i="6"/>
  <c r="D31" i="6"/>
  <c r="E31" i="6"/>
  <c r="F31" i="6"/>
  <c r="G31" i="6"/>
  <c r="H31" i="6"/>
  <c r="I31" i="6"/>
  <c r="J31" i="6"/>
  <c r="K31" i="6"/>
  <c r="D33" i="6"/>
  <c r="E33" i="6"/>
  <c r="F33" i="6"/>
  <c r="G33" i="6"/>
  <c r="H33" i="6"/>
  <c r="I33" i="6"/>
  <c r="K33" i="6"/>
  <c r="C33" i="6"/>
  <c r="D32" i="6"/>
  <c r="E32" i="6"/>
  <c r="F32" i="6"/>
  <c r="G32" i="6"/>
  <c r="H32" i="6"/>
  <c r="I32" i="6"/>
  <c r="J32" i="6"/>
  <c r="K32" i="6"/>
  <c r="C32" i="6"/>
  <c r="D28" i="6"/>
  <c r="E28" i="6"/>
  <c r="F28" i="6"/>
  <c r="G28" i="6"/>
  <c r="H28" i="6"/>
  <c r="I28" i="6"/>
  <c r="J28" i="6"/>
  <c r="K28" i="6"/>
  <c r="C28" i="6"/>
  <c r="D27" i="6"/>
  <c r="E27" i="6"/>
  <c r="F27" i="6"/>
  <c r="G27" i="6"/>
  <c r="H27" i="6"/>
  <c r="I27" i="6"/>
  <c r="J27" i="6"/>
  <c r="K27" i="6"/>
  <c r="C27" i="6"/>
  <c r="D24" i="6"/>
  <c r="E24" i="6"/>
  <c r="F24" i="6"/>
  <c r="G24" i="6"/>
  <c r="H24" i="6"/>
  <c r="I24" i="6"/>
  <c r="J24" i="6"/>
  <c r="K24" i="6"/>
  <c r="C24" i="6"/>
  <c r="J10" i="5" l="1"/>
  <c r="J11" i="5"/>
  <c r="J13" i="5"/>
  <c r="E29" i="12"/>
  <c r="E33" i="12"/>
  <c r="E28" i="12"/>
  <c r="E30" i="12"/>
  <c r="E27" i="12"/>
  <c r="E32" i="12"/>
  <c r="E31" i="12"/>
  <c r="L27" i="6"/>
  <c r="L33" i="6"/>
  <c r="L29" i="6"/>
  <c r="L31" i="6"/>
  <c r="L28" i="6"/>
  <c r="L32" i="6"/>
  <c r="C12" i="11"/>
  <c r="R10" i="11"/>
  <c r="C4" i="11"/>
  <c r="F22" i="11"/>
  <c r="O21" i="11"/>
  <c r="O17" i="11"/>
  <c r="I24" i="11"/>
  <c r="L28" i="11"/>
  <c r="O5" i="11"/>
  <c r="U16" i="11"/>
  <c r="T38" i="11"/>
  <c r="F18" i="11"/>
  <c r="R34" i="11"/>
  <c r="R35" i="11"/>
  <c r="F34" i="11"/>
  <c r="F14" i="11"/>
  <c r="O29" i="11"/>
  <c r="O13" i="11"/>
  <c r="R26" i="11"/>
  <c r="F30" i="11"/>
  <c r="F6" i="11"/>
  <c r="O25" i="11"/>
  <c r="O9" i="11"/>
  <c r="R18" i="11"/>
  <c r="L12" i="11"/>
  <c r="X19" i="11"/>
  <c r="E44" i="11"/>
  <c r="E53" i="11"/>
  <c r="F35" i="11"/>
  <c r="L8" i="11"/>
  <c r="R22" i="11"/>
  <c r="R6" i="11"/>
  <c r="X15" i="11"/>
  <c r="F26" i="11"/>
  <c r="L24" i="11"/>
  <c r="R30" i="11"/>
  <c r="X31" i="11"/>
  <c r="O32" i="11"/>
  <c r="O24" i="11"/>
  <c r="O16" i="11"/>
  <c r="O8" i="11"/>
  <c r="O4" i="11"/>
  <c r="C28" i="11"/>
  <c r="L20" i="11"/>
  <c r="L4" i="11"/>
  <c r="O31" i="11"/>
  <c r="O27" i="11"/>
  <c r="O23" i="11"/>
  <c r="O19" i="11"/>
  <c r="O15" i="11"/>
  <c r="O11" i="11"/>
  <c r="O7" i="11"/>
  <c r="O3" i="11"/>
  <c r="X27" i="11"/>
  <c r="X11" i="11"/>
  <c r="N38" i="11"/>
  <c r="E62" i="11"/>
  <c r="O28" i="11"/>
  <c r="O20" i="11"/>
  <c r="O12" i="11"/>
  <c r="C20" i="11"/>
  <c r="L32" i="11"/>
  <c r="L16" i="11"/>
  <c r="O34" i="11"/>
  <c r="O30" i="11"/>
  <c r="O26" i="11"/>
  <c r="O22" i="11"/>
  <c r="O18" i="11"/>
  <c r="O14" i="11"/>
  <c r="O10" i="11"/>
  <c r="O6" i="11"/>
  <c r="X23" i="11"/>
  <c r="X7" i="11"/>
  <c r="E54" i="11"/>
  <c r="L31" i="11"/>
  <c r="L27" i="11"/>
  <c r="L19" i="11"/>
  <c r="L15" i="11"/>
  <c r="L11" i="11"/>
  <c r="L3" i="11"/>
  <c r="X34" i="11"/>
  <c r="X26" i="11"/>
  <c r="X22" i="11"/>
  <c r="X14" i="11"/>
  <c r="X10" i="11"/>
  <c r="X6" i="11"/>
  <c r="E64" i="11"/>
  <c r="E56" i="11"/>
  <c r="E45" i="11"/>
  <c r="I32" i="11"/>
  <c r="I16" i="11"/>
  <c r="L34" i="11"/>
  <c r="L30" i="11"/>
  <c r="L26" i="11"/>
  <c r="L22" i="11"/>
  <c r="L18" i="11"/>
  <c r="L14" i="11"/>
  <c r="L10" i="11"/>
  <c r="L6" i="11"/>
  <c r="L35" i="11"/>
  <c r="U28" i="11"/>
  <c r="U12" i="11"/>
  <c r="X33" i="11"/>
  <c r="X29" i="11"/>
  <c r="X25" i="11"/>
  <c r="X21" i="11"/>
  <c r="X17" i="11"/>
  <c r="X13" i="11"/>
  <c r="X9" i="11"/>
  <c r="X5" i="11"/>
  <c r="W38" i="11"/>
  <c r="E65" i="11"/>
  <c r="E58" i="11"/>
  <c r="L23" i="11"/>
  <c r="L7" i="11"/>
  <c r="X30" i="11"/>
  <c r="X18" i="11"/>
  <c r="X35" i="11"/>
  <c r="I28" i="11"/>
  <c r="I12" i="11"/>
  <c r="L33" i="11"/>
  <c r="L29" i="11"/>
  <c r="L25" i="11"/>
  <c r="L21" i="11"/>
  <c r="L17" i="11"/>
  <c r="L13" i="11"/>
  <c r="L9" i="11"/>
  <c r="L5" i="11"/>
  <c r="U24" i="11"/>
  <c r="U8" i="11"/>
  <c r="X32" i="11"/>
  <c r="X28" i="11"/>
  <c r="X24" i="11"/>
  <c r="X20" i="11"/>
  <c r="X16" i="11"/>
  <c r="X12" i="11"/>
  <c r="X8" i="11"/>
  <c r="E67" i="11"/>
  <c r="E60" i="11"/>
  <c r="C27" i="11"/>
  <c r="C19" i="11"/>
  <c r="C11" i="11"/>
  <c r="I31" i="11"/>
  <c r="I27" i="11"/>
  <c r="I23" i="11"/>
  <c r="I19" i="11"/>
  <c r="I15" i="11"/>
  <c r="I11" i="11"/>
  <c r="I7" i="11"/>
  <c r="I3" i="11"/>
  <c r="U31" i="11"/>
  <c r="U27" i="11"/>
  <c r="U23" i="11"/>
  <c r="U19" i="11"/>
  <c r="U15" i="11"/>
  <c r="U11" i="11"/>
  <c r="U7" i="11"/>
  <c r="U3" i="11"/>
  <c r="H38" i="11"/>
  <c r="E47" i="11"/>
  <c r="C32" i="11"/>
  <c r="C24" i="11"/>
  <c r="C16" i="11"/>
  <c r="C8" i="11"/>
  <c r="I34" i="11"/>
  <c r="I30" i="11"/>
  <c r="I26" i="11"/>
  <c r="I22" i="11"/>
  <c r="I18" i="11"/>
  <c r="I14" i="11"/>
  <c r="I10" i="11"/>
  <c r="I6" i="11"/>
  <c r="I35" i="11"/>
  <c r="U34" i="11"/>
  <c r="U30" i="11"/>
  <c r="U26" i="11"/>
  <c r="U22" i="11"/>
  <c r="U18" i="11"/>
  <c r="U14" i="11"/>
  <c r="U10" i="11"/>
  <c r="U6" i="11"/>
  <c r="U35" i="11"/>
  <c r="E68" i="11"/>
  <c r="E66" i="11"/>
  <c r="E63" i="11"/>
  <c r="E61" i="11"/>
  <c r="E59" i="11"/>
  <c r="E57" i="11"/>
  <c r="E55" i="11"/>
  <c r="E49" i="11"/>
  <c r="C31" i="11"/>
  <c r="C23" i="11"/>
  <c r="C15" i="11"/>
  <c r="I33" i="11"/>
  <c r="I29" i="11"/>
  <c r="I25" i="11"/>
  <c r="I21" i="11"/>
  <c r="I17" i="11"/>
  <c r="I13" i="11"/>
  <c r="I9" i="11"/>
  <c r="U33" i="11"/>
  <c r="U29" i="11"/>
  <c r="U25" i="11"/>
  <c r="U21" i="11"/>
  <c r="U17" i="11"/>
  <c r="U13" i="11"/>
  <c r="U9" i="11"/>
  <c r="E51" i="11"/>
  <c r="E52" i="11"/>
  <c r="AD33" i="11"/>
  <c r="AD29" i="11"/>
  <c r="AD25" i="11"/>
  <c r="AD21" i="11"/>
  <c r="AD17" i="11"/>
  <c r="AD13" i="11"/>
  <c r="AD9" i="11"/>
  <c r="AD5" i="11"/>
  <c r="Q38" i="11"/>
  <c r="R5" i="11"/>
  <c r="R9" i="11"/>
  <c r="R13" i="11"/>
  <c r="R17" i="11"/>
  <c r="R21" i="11"/>
  <c r="R25" i="11"/>
  <c r="R29" i="11"/>
  <c r="R33" i="11"/>
  <c r="R3" i="11"/>
  <c r="R7" i="11"/>
  <c r="R11" i="11"/>
  <c r="R15" i="11"/>
  <c r="R19" i="11"/>
  <c r="R23" i="11"/>
  <c r="R27" i="11"/>
  <c r="R31" i="11"/>
  <c r="R4" i="11"/>
  <c r="R8" i="11"/>
  <c r="R12" i="11"/>
  <c r="R16" i="11"/>
  <c r="R20" i="11"/>
  <c r="R24" i="11"/>
  <c r="R28" i="11"/>
  <c r="R32" i="11"/>
  <c r="Z36" i="11"/>
  <c r="AA5" i="11" s="1"/>
  <c r="E38" i="11"/>
  <c r="F5" i="11"/>
  <c r="F9" i="11"/>
  <c r="F13" i="11"/>
  <c r="F17" i="11"/>
  <c r="F21" i="11"/>
  <c r="F25" i="11"/>
  <c r="F29" i="11"/>
  <c r="F33" i="11"/>
  <c r="F3" i="11"/>
  <c r="F7" i="11"/>
  <c r="F11" i="11"/>
  <c r="F15" i="11"/>
  <c r="F19" i="11"/>
  <c r="F23" i="11"/>
  <c r="F27" i="11"/>
  <c r="F31" i="11"/>
  <c r="F4" i="11"/>
  <c r="F8" i="11"/>
  <c r="F12" i="11"/>
  <c r="F16" i="11"/>
  <c r="F20" i="11"/>
  <c r="F24" i="11"/>
  <c r="F28" i="11"/>
  <c r="F32" i="11"/>
  <c r="C3" i="11"/>
  <c r="B38" i="11"/>
  <c r="C5" i="11"/>
  <c r="C9" i="11"/>
  <c r="C13" i="11"/>
  <c r="C17" i="11"/>
  <c r="C21" i="11"/>
  <c r="C25" i="11"/>
  <c r="C29" i="11"/>
  <c r="C33" i="11"/>
  <c r="C35" i="11"/>
  <c r="C6" i="11"/>
  <c r="C10" i="11"/>
  <c r="C14" i="11"/>
  <c r="C18" i="11"/>
  <c r="C22" i="11"/>
  <c r="C26" i="11"/>
  <c r="C30" i="11"/>
  <c r="C34" i="11"/>
  <c r="E50" i="11"/>
  <c r="E48" i="11"/>
  <c r="E46" i="11"/>
  <c r="O27" i="8"/>
  <c r="O26" i="8"/>
  <c r="O25" i="8"/>
  <c r="R11" i="8"/>
  <c r="F17" i="8"/>
  <c r="R17" i="8"/>
  <c r="F19" i="8"/>
  <c r="O19" i="8"/>
  <c r="O18" i="8"/>
  <c r="O17" i="8"/>
  <c r="O28" i="8"/>
  <c r="N38" i="8"/>
  <c r="L28" i="8"/>
  <c r="X7" i="8"/>
  <c r="O8" i="8"/>
  <c r="O11" i="8"/>
  <c r="O10" i="8"/>
  <c r="O9" i="8"/>
  <c r="O12" i="8"/>
  <c r="X28" i="8"/>
  <c r="X5" i="8"/>
  <c r="X21" i="8"/>
  <c r="X14" i="8"/>
  <c r="X30" i="8"/>
  <c r="L23" i="8"/>
  <c r="L12" i="8"/>
  <c r="L32" i="8"/>
  <c r="L21" i="8"/>
  <c r="L10" i="8"/>
  <c r="L30" i="8"/>
  <c r="X23" i="8"/>
  <c r="W38" i="8"/>
  <c r="X12" i="8"/>
  <c r="X16" i="8"/>
  <c r="X32" i="8"/>
  <c r="X9" i="8"/>
  <c r="X25" i="8"/>
  <c r="X18" i="8"/>
  <c r="X34" i="8"/>
  <c r="L7" i="8"/>
  <c r="L31" i="8"/>
  <c r="L16" i="8"/>
  <c r="L5" i="8"/>
  <c r="L29" i="8"/>
  <c r="L14" i="8"/>
  <c r="L34" i="8"/>
  <c r="X35" i="8"/>
  <c r="L3" i="8"/>
  <c r="X4" i="8"/>
  <c r="X20" i="8"/>
  <c r="X3" i="8"/>
  <c r="X13" i="8"/>
  <c r="X29" i="8"/>
  <c r="X6" i="8"/>
  <c r="X22" i="8"/>
  <c r="L15" i="8"/>
  <c r="L35" i="8"/>
  <c r="L20" i="8"/>
  <c r="L13" i="8"/>
  <c r="L33" i="8"/>
  <c r="L18" i="8"/>
  <c r="X31" i="8"/>
  <c r="X11" i="8"/>
  <c r="I17" i="8"/>
  <c r="I33" i="8"/>
  <c r="I18" i="8"/>
  <c r="I34" i="8"/>
  <c r="I19" i="8"/>
  <c r="I35" i="8"/>
  <c r="C16" i="8"/>
  <c r="C32" i="8"/>
  <c r="C9" i="8"/>
  <c r="C25" i="8"/>
  <c r="C4" i="8"/>
  <c r="C18" i="8"/>
  <c r="C34" i="8"/>
  <c r="C19" i="8"/>
  <c r="C15" i="8"/>
  <c r="I16" i="8"/>
  <c r="U32" i="8"/>
  <c r="U12" i="8"/>
  <c r="U27" i="8"/>
  <c r="U11" i="8"/>
  <c r="U26" i="8"/>
  <c r="U10" i="8"/>
  <c r="V10" i="8" s="1"/>
  <c r="I8" i="8"/>
  <c r="H38" i="8"/>
  <c r="C5" i="8"/>
  <c r="C23" i="8"/>
  <c r="I21" i="8"/>
  <c r="I6" i="8"/>
  <c r="I22" i="8"/>
  <c r="I7" i="8"/>
  <c r="J22" i="8" s="1"/>
  <c r="I23" i="8"/>
  <c r="O3" i="8"/>
  <c r="C20" i="8"/>
  <c r="C3" i="8"/>
  <c r="O31" i="8"/>
  <c r="O15" i="8"/>
  <c r="O30" i="8"/>
  <c r="O14" i="8"/>
  <c r="O29" i="8"/>
  <c r="O13" i="8"/>
  <c r="C13" i="8"/>
  <c r="C29" i="8"/>
  <c r="C6" i="8"/>
  <c r="C22" i="8"/>
  <c r="U5" i="8"/>
  <c r="B38" i="8"/>
  <c r="C10" i="8"/>
  <c r="U3" i="8"/>
  <c r="V27" i="8" s="1"/>
  <c r="U28" i="8"/>
  <c r="U4" i="8"/>
  <c r="V22" i="8" s="1"/>
  <c r="U23" i="8"/>
  <c r="U7" i="8"/>
  <c r="U22" i="8"/>
  <c r="U6" i="8"/>
  <c r="I3" i="8"/>
  <c r="I5" i="8"/>
  <c r="U17" i="8"/>
  <c r="O16" i="8"/>
  <c r="C27" i="8"/>
  <c r="U13" i="8"/>
  <c r="V13" i="8" s="1"/>
  <c r="I13" i="8"/>
  <c r="I29" i="8"/>
  <c r="I14" i="8"/>
  <c r="I30" i="8"/>
  <c r="I15" i="8"/>
  <c r="I31" i="8"/>
  <c r="O4" i="8"/>
  <c r="C12" i="8"/>
  <c r="C28" i="8"/>
  <c r="D28" i="8" s="1"/>
  <c r="O24" i="8"/>
  <c r="O23" i="8"/>
  <c r="O7" i="8"/>
  <c r="O22" i="8"/>
  <c r="O6" i="8"/>
  <c r="P5" i="8" s="1"/>
  <c r="O21" i="8"/>
  <c r="O5" i="8"/>
  <c r="C21" i="8"/>
  <c r="D21" i="8" s="1"/>
  <c r="C8" i="8"/>
  <c r="C14" i="8"/>
  <c r="C30" i="8"/>
  <c r="I12" i="8"/>
  <c r="U25" i="8"/>
  <c r="U8" i="8"/>
  <c r="U16" i="8"/>
  <c r="U31" i="8"/>
  <c r="U15" i="8"/>
  <c r="U30" i="8"/>
  <c r="I24" i="8"/>
  <c r="I4" i="8"/>
  <c r="I32" i="8"/>
  <c r="J29" i="8"/>
  <c r="V11" i="8"/>
  <c r="R10" i="8"/>
  <c r="R30" i="8"/>
  <c r="R6" i="8"/>
  <c r="R21" i="8"/>
  <c r="R5" i="8"/>
  <c r="R3" i="8"/>
  <c r="R20" i="8"/>
  <c r="R4" i="8"/>
  <c r="R31" i="8"/>
  <c r="R15" i="8"/>
  <c r="Q38" i="8"/>
  <c r="R34" i="8"/>
  <c r="R22" i="8"/>
  <c r="R29" i="8"/>
  <c r="R13" i="8"/>
  <c r="R28" i="8"/>
  <c r="R12" i="8"/>
  <c r="R23" i="8"/>
  <c r="R7" i="8"/>
  <c r="R14" i="8"/>
  <c r="R25" i="8"/>
  <c r="R9" i="8"/>
  <c r="R24" i="8"/>
  <c r="R8" i="8"/>
  <c r="R35" i="8"/>
  <c r="R19" i="8"/>
  <c r="Z36" i="8"/>
  <c r="F32" i="8"/>
  <c r="F28" i="8"/>
  <c r="F8" i="8"/>
  <c r="F23" i="8"/>
  <c r="F7" i="8"/>
  <c r="F18" i="8"/>
  <c r="F21" i="8"/>
  <c r="F34" i="8"/>
  <c r="F16" i="8"/>
  <c r="F3" i="8"/>
  <c r="F31" i="8"/>
  <c r="F15" i="8"/>
  <c r="F26" i="8"/>
  <c r="F10" i="8"/>
  <c r="F29" i="8"/>
  <c r="F13" i="8"/>
  <c r="F5" i="8"/>
  <c r="F20" i="8"/>
  <c r="F24" i="8"/>
  <c r="F27" i="8"/>
  <c r="F11" i="8"/>
  <c r="F22" i="8"/>
  <c r="F6" i="8"/>
  <c r="F25" i="8"/>
  <c r="F9" i="8"/>
  <c r="D15" i="8"/>
  <c r="L11" i="8"/>
  <c r="L27" i="8"/>
  <c r="L8" i="8"/>
  <c r="L24" i="8"/>
  <c r="L9" i="8"/>
  <c r="L25" i="8"/>
  <c r="L6" i="8"/>
  <c r="X15" i="8"/>
  <c r="D18" i="13"/>
  <c r="D2" i="13"/>
  <c r="D10" i="13"/>
  <c r="D13" i="13"/>
  <c r="D11" i="13"/>
  <c r="D3" i="13"/>
  <c r="D6" i="13"/>
  <c r="D14" i="13"/>
  <c r="D19" i="13"/>
  <c r="D12" i="13"/>
  <c r="D15" i="13"/>
  <c r="D4" i="13"/>
  <c r="D9" i="13"/>
  <c r="D7" i="13"/>
  <c r="X17" i="7"/>
  <c r="F13" i="7"/>
  <c r="L13" i="7"/>
  <c r="R12" i="7"/>
  <c r="C19" i="7"/>
  <c r="F3" i="7"/>
  <c r="R17" i="7"/>
  <c r="X6" i="7"/>
  <c r="I4" i="7"/>
  <c r="C3" i="7"/>
  <c r="L14" i="7"/>
  <c r="L12" i="7"/>
  <c r="AE9" i="7"/>
  <c r="Q22" i="7"/>
  <c r="R16" i="7"/>
  <c r="C17" i="7"/>
  <c r="C5" i="7"/>
  <c r="C11" i="7"/>
  <c r="C12" i="7"/>
  <c r="AE5" i="7"/>
  <c r="C9" i="7"/>
  <c r="C15" i="7"/>
  <c r="C16" i="7"/>
  <c r="B22" i="7"/>
  <c r="R9" i="7"/>
  <c r="R4" i="7"/>
  <c r="R3" i="7"/>
  <c r="C13" i="7"/>
  <c r="C7" i="7"/>
  <c r="C8" i="7"/>
  <c r="AD17" i="7"/>
  <c r="X13" i="7"/>
  <c r="O19" i="7"/>
  <c r="X16" i="7"/>
  <c r="R10" i="7"/>
  <c r="X12" i="7"/>
  <c r="X15" i="7"/>
  <c r="O12" i="7"/>
  <c r="O7" i="7"/>
  <c r="L7" i="7"/>
  <c r="K22" i="7"/>
  <c r="L8" i="7"/>
  <c r="O8" i="7"/>
  <c r="X19" i="7"/>
  <c r="O11" i="7"/>
  <c r="O18" i="7"/>
  <c r="X14" i="7"/>
  <c r="I18" i="7"/>
  <c r="X8" i="7"/>
  <c r="L10" i="7"/>
  <c r="L15" i="7"/>
  <c r="L3" i="7"/>
  <c r="L4" i="7"/>
  <c r="L5" i="7"/>
  <c r="I11" i="7"/>
  <c r="O3" i="7"/>
  <c r="O4" i="7"/>
  <c r="AD13" i="7"/>
  <c r="F7" i="7"/>
  <c r="O14" i="7"/>
  <c r="L9" i="7"/>
  <c r="L19" i="7"/>
  <c r="O15" i="7"/>
  <c r="O6" i="7"/>
  <c r="L6" i="7"/>
  <c r="X3" i="7"/>
  <c r="W22" i="7"/>
  <c r="L18" i="7"/>
  <c r="L16" i="7"/>
  <c r="L17" i="7"/>
  <c r="X10" i="7"/>
  <c r="N22" i="7"/>
  <c r="O16" i="7"/>
  <c r="R18" i="7"/>
  <c r="C14" i="7"/>
  <c r="U4" i="7"/>
  <c r="U12" i="7"/>
  <c r="U3" i="7"/>
  <c r="U7" i="7"/>
  <c r="U14" i="7"/>
  <c r="U11" i="7"/>
  <c r="T22" i="7"/>
  <c r="U5" i="7"/>
  <c r="U13" i="7"/>
  <c r="U10" i="7"/>
  <c r="U19" i="7"/>
  <c r="U8" i="7"/>
  <c r="U16" i="7"/>
  <c r="U18" i="7"/>
  <c r="U6" i="7"/>
  <c r="U9" i="7"/>
  <c r="AE3" i="7"/>
  <c r="AD3" i="7"/>
  <c r="Z20" i="7"/>
  <c r="AA4" i="7" s="1"/>
  <c r="AE16" i="7"/>
  <c r="AD16" i="7"/>
  <c r="AE12" i="7"/>
  <c r="AD12" i="7"/>
  <c r="AE8" i="7"/>
  <c r="AD8" i="7"/>
  <c r="AE4" i="7"/>
  <c r="AD4" i="7"/>
  <c r="U15" i="7"/>
  <c r="F4" i="7"/>
  <c r="F18" i="7"/>
  <c r="F6" i="7"/>
  <c r="F9" i="7"/>
  <c r="E22" i="7"/>
  <c r="F19" i="7"/>
  <c r="F17" i="7"/>
  <c r="F5" i="7"/>
  <c r="F8" i="7"/>
  <c r="F16" i="7"/>
  <c r="F11" i="7"/>
  <c r="F14" i="7"/>
  <c r="F10" i="7"/>
  <c r="F12" i="7"/>
  <c r="I14" i="7"/>
  <c r="I5" i="7"/>
  <c r="I8" i="7"/>
  <c r="H22" i="7"/>
  <c r="I10" i="7"/>
  <c r="I15" i="7"/>
  <c r="I19" i="7"/>
  <c r="I9" i="7"/>
  <c r="I12" i="7"/>
  <c r="I17" i="7"/>
  <c r="I7" i="7"/>
  <c r="I6" i="7"/>
  <c r="I13" i="7"/>
  <c r="I16" i="7"/>
  <c r="U17" i="7"/>
  <c r="X5" i="7"/>
  <c r="X7" i="7"/>
  <c r="R5" i="7"/>
  <c r="O13" i="7"/>
  <c r="O5" i="7"/>
  <c r="R15" i="7"/>
  <c r="R7" i="7"/>
  <c r="X11" i="7"/>
  <c r="C10" i="7"/>
  <c r="R14" i="7"/>
  <c r="R6" i="7"/>
  <c r="C6" i="7"/>
  <c r="AD19" i="7"/>
  <c r="AD15" i="7"/>
  <c r="AD11" i="7"/>
  <c r="AD7" i="7"/>
  <c r="X4" i="7"/>
  <c r="X9" i="7"/>
  <c r="O17" i="7"/>
  <c r="R19" i="7"/>
  <c r="AD18" i="7"/>
  <c r="AD14" i="7"/>
  <c r="AD10" i="7"/>
  <c r="AD6" i="7"/>
  <c r="P18" i="11" l="1"/>
  <c r="P4" i="11"/>
  <c r="M21" i="11"/>
  <c r="Y7" i="11"/>
  <c r="Y29" i="11"/>
  <c r="P34" i="11"/>
  <c r="M7" i="11"/>
  <c r="P12" i="11"/>
  <c r="P19" i="11"/>
  <c r="P23" i="11"/>
  <c r="P16" i="11"/>
  <c r="M31" i="11"/>
  <c r="P30" i="11"/>
  <c r="M16" i="11"/>
  <c r="P20" i="11"/>
  <c r="P11" i="11"/>
  <c r="P27" i="11"/>
  <c r="P24" i="11"/>
  <c r="P17" i="11"/>
  <c r="V31" i="11"/>
  <c r="P9" i="11"/>
  <c r="Y26" i="11"/>
  <c r="P5" i="11"/>
  <c r="P32" i="11"/>
  <c r="P33" i="11"/>
  <c r="P8" i="11"/>
  <c r="P22" i="11"/>
  <c r="M14" i="11"/>
  <c r="M30" i="11"/>
  <c r="Y10" i="11"/>
  <c r="Y19" i="11"/>
  <c r="AA29" i="11"/>
  <c r="P21" i="11"/>
  <c r="P35" i="11"/>
  <c r="P15" i="11"/>
  <c r="P7" i="11"/>
  <c r="P3" i="11"/>
  <c r="J30" i="11"/>
  <c r="P31" i="11"/>
  <c r="V23" i="11"/>
  <c r="J19" i="11"/>
  <c r="P10" i="11"/>
  <c r="P26" i="11"/>
  <c r="Y25" i="11"/>
  <c r="Y34" i="11"/>
  <c r="M11" i="11"/>
  <c r="M33" i="11"/>
  <c r="P25" i="11"/>
  <c r="P28" i="11"/>
  <c r="P13" i="11"/>
  <c r="P6" i="11"/>
  <c r="V34" i="11"/>
  <c r="Y20" i="11"/>
  <c r="V26" i="11"/>
  <c r="P14" i="11"/>
  <c r="M29" i="11"/>
  <c r="Y35" i="11"/>
  <c r="M35" i="11"/>
  <c r="M15" i="11"/>
  <c r="M8" i="11"/>
  <c r="P29" i="11"/>
  <c r="M6" i="11"/>
  <c r="Y15" i="11"/>
  <c r="Y18" i="11"/>
  <c r="M10" i="11"/>
  <c r="M13" i="11"/>
  <c r="Y9" i="11"/>
  <c r="Y27" i="11"/>
  <c r="Y4" i="11"/>
  <c r="Y33" i="11"/>
  <c r="Y30" i="11"/>
  <c r="Y14" i="11"/>
  <c r="V17" i="11"/>
  <c r="M34" i="11"/>
  <c r="J21" i="11"/>
  <c r="M5" i="11"/>
  <c r="Y28" i="11"/>
  <c r="V19" i="11"/>
  <c r="J5" i="11"/>
  <c r="Y5" i="11"/>
  <c r="Y24" i="11"/>
  <c r="M17" i="11"/>
  <c r="Y13" i="11"/>
  <c r="Y11" i="11"/>
  <c r="M24" i="11"/>
  <c r="Y17" i="11"/>
  <c r="M12" i="11"/>
  <c r="M4" i="11"/>
  <c r="M22" i="11"/>
  <c r="AA13" i="11"/>
  <c r="M19" i="11"/>
  <c r="M27" i="11"/>
  <c r="M3" i="11"/>
  <c r="Y3" i="11"/>
  <c r="M20" i="11"/>
  <c r="M23" i="11"/>
  <c r="Y12" i="11"/>
  <c r="M18" i="11"/>
  <c r="V35" i="11"/>
  <c r="D30" i="11"/>
  <c r="J35" i="11"/>
  <c r="Y23" i="11"/>
  <c r="Y16" i="11"/>
  <c r="Y8" i="11"/>
  <c r="Y22" i="11"/>
  <c r="M26" i="11"/>
  <c r="Y6" i="11"/>
  <c r="Y31" i="11"/>
  <c r="J13" i="11"/>
  <c r="M9" i="11"/>
  <c r="M25" i="11"/>
  <c r="Y32" i="11"/>
  <c r="Y21" i="11"/>
  <c r="M32" i="11"/>
  <c r="M28" i="11"/>
  <c r="V9" i="11"/>
  <c r="V25" i="11"/>
  <c r="D32" i="11"/>
  <c r="J23" i="11"/>
  <c r="S34" i="11"/>
  <c r="AA21" i="11"/>
  <c r="V13" i="11"/>
  <c r="V29" i="11"/>
  <c r="J17" i="11"/>
  <c r="J33" i="11"/>
  <c r="V14" i="11"/>
  <c r="J6" i="11"/>
  <c r="J22" i="11"/>
  <c r="V15" i="11"/>
  <c r="J15" i="11"/>
  <c r="J31" i="11"/>
  <c r="J12" i="11"/>
  <c r="J16" i="11"/>
  <c r="V33" i="11"/>
  <c r="V18" i="11"/>
  <c r="J10" i="11"/>
  <c r="J26" i="11"/>
  <c r="V8" i="11"/>
  <c r="V4" i="11"/>
  <c r="V20" i="11"/>
  <c r="V16" i="11"/>
  <c r="V12" i="11"/>
  <c r="V3" i="11"/>
  <c r="J3" i="11"/>
  <c r="J28" i="11"/>
  <c r="J32" i="11"/>
  <c r="V5" i="11"/>
  <c r="V30" i="11"/>
  <c r="V27" i="11"/>
  <c r="J34" i="11"/>
  <c r="G20" i="11"/>
  <c r="G4" i="11"/>
  <c r="S28" i="11"/>
  <c r="S35" i="11"/>
  <c r="V21" i="11"/>
  <c r="J9" i="11"/>
  <c r="J25" i="11"/>
  <c r="V6" i="11"/>
  <c r="V22" i="11"/>
  <c r="J14" i="11"/>
  <c r="V7" i="11"/>
  <c r="J7" i="11"/>
  <c r="J8" i="11"/>
  <c r="J20" i="11"/>
  <c r="V32" i="11"/>
  <c r="J29" i="11"/>
  <c r="V10" i="11"/>
  <c r="J18" i="11"/>
  <c r="V11" i="11"/>
  <c r="J11" i="11"/>
  <c r="J27" i="11"/>
  <c r="V24" i="11"/>
  <c r="V28" i="11"/>
  <c r="J24" i="11"/>
  <c r="J4" i="11"/>
  <c r="D14" i="11"/>
  <c r="D17" i="11"/>
  <c r="G14" i="11"/>
  <c r="G6" i="11"/>
  <c r="G30" i="11"/>
  <c r="G34" i="11"/>
  <c r="G22" i="11"/>
  <c r="G3" i="11"/>
  <c r="S27" i="11"/>
  <c r="S29" i="11"/>
  <c r="G18" i="11"/>
  <c r="D26" i="11"/>
  <c r="D29" i="11"/>
  <c r="G32" i="11"/>
  <c r="G31" i="11"/>
  <c r="G33" i="11"/>
  <c r="S24" i="11"/>
  <c r="S23" i="11"/>
  <c r="S25" i="11"/>
  <c r="D7" i="11"/>
  <c r="D34" i="11"/>
  <c r="D18" i="11"/>
  <c r="D35" i="11"/>
  <c r="D21" i="11"/>
  <c r="D5" i="11"/>
  <c r="D28" i="11"/>
  <c r="G24" i="11"/>
  <c r="G8" i="11"/>
  <c r="G23" i="11"/>
  <c r="G7" i="11"/>
  <c r="G25" i="11"/>
  <c r="G9" i="11"/>
  <c r="S32" i="11"/>
  <c r="S16" i="11"/>
  <c r="S31" i="11"/>
  <c r="S15" i="11"/>
  <c r="S33" i="11"/>
  <c r="S17" i="11"/>
  <c r="G10" i="11"/>
  <c r="D33" i="11"/>
  <c r="G19" i="11"/>
  <c r="G21" i="11"/>
  <c r="G5" i="11"/>
  <c r="S12" i="11"/>
  <c r="S11" i="11"/>
  <c r="S13" i="11"/>
  <c r="G26" i="11"/>
  <c r="D10" i="11"/>
  <c r="D13" i="11"/>
  <c r="D3" i="11"/>
  <c r="D31" i="11"/>
  <c r="D23" i="11"/>
  <c r="D20" i="11"/>
  <c r="D24" i="11"/>
  <c r="D27" i="11"/>
  <c r="D16" i="11"/>
  <c r="D12" i="11"/>
  <c r="D8" i="11"/>
  <c r="D4" i="11"/>
  <c r="G16" i="11"/>
  <c r="G15" i="11"/>
  <c r="G17" i="11"/>
  <c r="S8" i="11"/>
  <c r="S7" i="11"/>
  <c r="S9" i="11"/>
  <c r="G35" i="11"/>
  <c r="D11" i="11"/>
  <c r="D22" i="11"/>
  <c r="D6" i="11"/>
  <c r="D25" i="11"/>
  <c r="D9" i="11"/>
  <c r="G28" i="11"/>
  <c r="G12" i="11"/>
  <c r="G27" i="11"/>
  <c r="G11" i="11"/>
  <c r="G29" i="11"/>
  <c r="G13" i="11"/>
  <c r="AA3" i="11"/>
  <c r="AA7" i="11"/>
  <c r="AA11" i="11"/>
  <c r="AA15" i="11"/>
  <c r="AA19" i="11"/>
  <c r="AA23" i="11"/>
  <c r="AA27" i="11"/>
  <c r="AA31" i="11"/>
  <c r="AA35" i="11"/>
  <c r="AA6" i="11"/>
  <c r="AA10" i="11"/>
  <c r="AA14" i="11"/>
  <c r="AA18" i="11"/>
  <c r="AA22" i="11"/>
  <c r="AA26" i="11"/>
  <c r="AA30" i="11"/>
  <c r="AA34" i="11"/>
  <c r="AA16" i="11"/>
  <c r="AA32" i="11"/>
  <c r="AA4" i="11"/>
  <c r="AA20" i="11"/>
  <c r="Z38" i="11"/>
  <c r="AA8" i="11"/>
  <c r="AA24" i="11"/>
  <c r="AA12" i="11"/>
  <c r="AA28" i="11"/>
  <c r="S20" i="11"/>
  <c r="S4" i="11"/>
  <c r="S19" i="11"/>
  <c r="S22" i="11"/>
  <c r="S14" i="11"/>
  <c r="S6" i="11"/>
  <c r="S26" i="11"/>
  <c r="S3" i="11"/>
  <c r="S30" i="11"/>
  <c r="S18" i="11"/>
  <c r="S21" i="11"/>
  <c r="S5" i="11"/>
  <c r="AA9" i="11"/>
  <c r="AA17" i="11"/>
  <c r="AA25" i="11"/>
  <c r="AA33" i="11"/>
  <c r="S10" i="11"/>
  <c r="D15" i="11"/>
  <c r="D19" i="11"/>
  <c r="P22" i="8"/>
  <c r="M23" i="8"/>
  <c r="J24" i="8"/>
  <c r="V21" i="8"/>
  <c r="D30" i="8"/>
  <c r="P7" i="8"/>
  <c r="D19" i="8"/>
  <c r="P33" i="8"/>
  <c r="D18" i="8"/>
  <c r="J34" i="8"/>
  <c r="P21" i="8"/>
  <c r="V30" i="8"/>
  <c r="D14" i="8"/>
  <c r="D27" i="8"/>
  <c r="V23" i="8"/>
  <c r="D10" i="8"/>
  <c r="P31" i="8"/>
  <c r="D3" i="8"/>
  <c r="D16" i="8"/>
  <c r="P29" i="8"/>
  <c r="D22" i="8"/>
  <c r="V31" i="8"/>
  <c r="D32" i="8"/>
  <c r="D35" i="8"/>
  <c r="V32" i="8"/>
  <c r="P3" i="8"/>
  <c r="V3" i="8"/>
  <c r="D7" i="8"/>
  <c r="V8" i="8"/>
  <c r="J25" i="8"/>
  <c r="V9" i="8"/>
  <c r="P17" i="8"/>
  <c r="P24" i="8"/>
  <c r="V4" i="8"/>
  <c r="D9" i="8"/>
  <c r="P8" i="8"/>
  <c r="D29" i="8"/>
  <c r="V20" i="8"/>
  <c r="V25" i="8"/>
  <c r="D20" i="8"/>
  <c r="J31" i="8"/>
  <c r="P16" i="8"/>
  <c r="V6" i="8"/>
  <c r="P30" i="8"/>
  <c r="Y10" i="8"/>
  <c r="V19" i="8"/>
  <c r="V34" i="8"/>
  <c r="V16" i="8"/>
  <c r="P4" i="8"/>
  <c r="D25" i="8"/>
  <c r="V14" i="8"/>
  <c r="D23" i="8"/>
  <c r="J32" i="8"/>
  <c r="V26" i="8"/>
  <c r="V18" i="8"/>
  <c r="P19" i="8"/>
  <c r="D12" i="8"/>
  <c r="D11" i="8"/>
  <c r="V29" i="8"/>
  <c r="M25" i="8"/>
  <c r="M27" i="8"/>
  <c r="G6" i="8"/>
  <c r="G24" i="8"/>
  <c r="S19" i="8"/>
  <c r="S33" i="8"/>
  <c r="Y7" i="8"/>
  <c r="Y24" i="8"/>
  <c r="J30" i="8"/>
  <c r="J5" i="8"/>
  <c r="V7" i="8"/>
  <c r="P13" i="8"/>
  <c r="P15" i="8"/>
  <c r="P20" i="8"/>
  <c r="P9" i="8"/>
  <c r="J6" i="8"/>
  <c r="J16" i="8"/>
  <c r="V33" i="8"/>
  <c r="P11" i="8"/>
  <c r="J20" i="8"/>
  <c r="J10" i="8"/>
  <c r="P25" i="8"/>
  <c r="Y31" i="8"/>
  <c r="Y9" i="8"/>
  <c r="Y29" i="8"/>
  <c r="P23" i="8"/>
  <c r="J14" i="8"/>
  <c r="J3" i="8"/>
  <c r="J26" i="8"/>
  <c r="D6" i="8"/>
  <c r="J23" i="8"/>
  <c r="J21" i="8"/>
  <c r="J8" i="8"/>
  <c r="D4" i="8"/>
  <c r="J18" i="8"/>
  <c r="P32" i="8"/>
  <c r="P34" i="8"/>
  <c r="P28" i="8"/>
  <c r="J9" i="8"/>
  <c r="P26" i="8"/>
  <c r="Y16" i="8"/>
  <c r="Y18" i="8"/>
  <c r="V15" i="8"/>
  <c r="P6" i="8"/>
  <c r="D31" i="8"/>
  <c r="J7" i="8"/>
  <c r="J35" i="8"/>
  <c r="J33" i="8"/>
  <c r="D26" i="8"/>
  <c r="P27" i="8"/>
  <c r="P18" i="8"/>
  <c r="V35" i="8"/>
  <c r="D17" i="8"/>
  <c r="G30" i="8"/>
  <c r="Y3" i="8"/>
  <c r="Y19" i="8"/>
  <c r="Y5" i="8"/>
  <c r="M4" i="8"/>
  <c r="P12" i="8"/>
  <c r="V24" i="8"/>
  <c r="V12" i="8"/>
  <c r="V28" i="8"/>
  <c r="P14" i="8"/>
  <c r="D8" i="8"/>
  <c r="Y20" i="8"/>
  <c r="P35" i="8"/>
  <c r="Y21" i="8"/>
  <c r="D13" i="8"/>
  <c r="J4" i="8"/>
  <c r="J12" i="8"/>
  <c r="J15" i="8"/>
  <c r="J13" i="8"/>
  <c r="V17" i="8"/>
  <c r="V5" i="8"/>
  <c r="D5" i="8"/>
  <c r="D34" i="8"/>
  <c r="J19" i="8"/>
  <c r="J17" i="8"/>
  <c r="P10" i="8"/>
  <c r="J28" i="8"/>
  <c r="D24" i="8"/>
  <c r="D33" i="8"/>
  <c r="J27" i="8"/>
  <c r="J11" i="8"/>
  <c r="G31" i="8"/>
  <c r="S9" i="8"/>
  <c r="S15" i="8"/>
  <c r="S30" i="8"/>
  <c r="S5" i="8"/>
  <c r="M11" i="8"/>
  <c r="G22" i="8"/>
  <c r="G18" i="8"/>
  <c r="S12" i="8"/>
  <c r="S10" i="8"/>
  <c r="M10" i="8"/>
  <c r="G35" i="8"/>
  <c r="Y11" i="8"/>
  <c r="Y23" i="8"/>
  <c r="Y4" i="8"/>
  <c r="Y34" i="8"/>
  <c r="Y26" i="8"/>
  <c r="Y25" i="8"/>
  <c r="Y15" i="8"/>
  <c r="Y12" i="8"/>
  <c r="G5" i="8"/>
  <c r="G7" i="8"/>
  <c r="S8" i="8"/>
  <c r="S28" i="8"/>
  <c r="S34" i="8"/>
  <c r="S4" i="8"/>
  <c r="S21" i="8"/>
  <c r="Y30" i="8"/>
  <c r="Y8" i="8"/>
  <c r="Y14" i="8"/>
  <c r="Y27" i="8"/>
  <c r="Y33" i="8"/>
  <c r="G29" i="8"/>
  <c r="G21" i="8"/>
  <c r="G8" i="8"/>
  <c r="S23" i="8"/>
  <c r="S29" i="8"/>
  <c r="S16" i="8"/>
  <c r="S18" i="8"/>
  <c r="S17" i="8"/>
  <c r="S32" i="8"/>
  <c r="S3" i="8"/>
  <c r="M28" i="8"/>
  <c r="M20" i="8"/>
  <c r="S27" i="8"/>
  <c r="M9" i="8"/>
  <c r="G20" i="8"/>
  <c r="G10" i="8"/>
  <c r="G12" i="8"/>
  <c r="G3" i="8"/>
  <c r="G19" i="8"/>
  <c r="G33" i="8"/>
  <c r="G14" i="8"/>
  <c r="G17" i="8"/>
  <c r="G28" i="8"/>
  <c r="S35" i="8"/>
  <c r="S25" i="8"/>
  <c r="S22" i="8"/>
  <c r="S31" i="8"/>
  <c r="S11" i="8"/>
  <c r="M24" i="8"/>
  <c r="G9" i="8"/>
  <c r="G11" i="8"/>
  <c r="G26" i="8"/>
  <c r="G16" i="8"/>
  <c r="G32" i="8"/>
  <c r="S14" i="8"/>
  <c r="M6" i="8"/>
  <c r="M12" i="8"/>
  <c r="M13" i="8"/>
  <c r="M14" i="8"/>
  <c r="M3" i="8"/>
  <c r="M32" i="8"/>
  <c r="M7" i="8"/>
  <c r="M16" i="8"/>
  <c r="M26" i="8"/>
  <c r="M29" i="8"/>
  <c r="M34" i="8"/>
  <c r="M15" i="8"/>
  <c r="M17" i="8"/>
  <c r="M21" i="8"/>
  <c r="M18" i="8"/>
  <c r="M35" i="8"/>
  <c r="M5" i="8"/>
  <c r="M31" i="8"/>
  <c r="M33" i="8"/>
  <c r="M30" i="8"/>
  <c r="M8" i="8"/>
  <c r="Y28" i="8"/>
  <c r="Y35" i="8"/>
  <c r="Y6" i="8"/>
  <c r="G25" i="8"/>
  <c r="G27" i="8"/>
  <c r="G13" i="8"/>
  <c r="G15" i="8"/>
  <c r="G34" i="8"/>
  <c r="G23" i="8"/>
  <c r="AA3" i="8"/>
  <c r="AA6" i="8"/>
  <c r="AA8" i="8"/>
  <c r="AA10" i="8"/>
  <c r="AA12" i="8"/>
  <c r="AA14" i="8"/>
  <c r="AA16" i="8"/>
  <c r="AA18" i="8"/>
  <c r="AA20" i="8"/>
  <c r="AA22" i="8"/>
  <c r="AA24" i="8"/>
  <c r="AA26" i="8"/>
  <c r="AA28" i="8"/>
  <c r="AA30" i="8"/>
  <c r="AA32" i="8"/>
  <c r="AA34" i="8"/>
  <c r="Z38" i="8"/>
  <c r="AA4" i="8"/>
  <c r="AA11" i="8"/>
  <c r="AA19" i="8"/>
  <c r="AA27" i="8"/>
  <c r="AA35" i="8"/>
  <c r="AA29" i="8"/>
  <c r="AA9" i="8"/>
  <c r="AA17" i="8"/>
  <c r="AA25" i="8"/>
  <c r="AA33" i="8"/>
  <c r="AA5" i="8"/>
  <c r="AA13" i="8"/>
  <c r="AA21" i="8"/>
  <c r="AA7" i="8"/>
  <c r="AA15" i="8"/>
  <c r="AA23" i="8"/>
  <c r="AA31" i="8"/>
  <c r="S24" i="8"/>
  <c r="S7" i="8"/>
  <c r="S13" i="8"/>
  <c r="S20" i="8"/>
  <c r="S6" i="8"/>
  <c r="S26" i="8"/>
  <c r="Y32" i="8"/>
  <c r="Y22" i="8"/>
  <c r="Y13" i="8"/>
  <c r="M19" i="8"/>
  <c r="G4" i="8"/>
  <c r="Y17" i="8"/>
  <c r="M22" i="8"/>
  <c r="AA12" i="7"/>
  <c r="AA3" i="7"/>
  <c r="M18" i="7"/>
  <c r="M19" i="7"/>
  <c r="M9" i="7"/>
  <c r="M10" i="7"/>
  <c r="D10" i="7"/>
  <c r="D12" i="7"/>
  <c r="P9" i="7"/>
  <c r="M8" i="7"/>
  <c r="M12" i="7"/>
  <c r="M15" i="7"/>
  <c r="P11" i="7"/>
  <c r="M7" i="7"/>
  <c r="P18" i="7"/>
  <c r="M5" i="7"/>
  <c r="D7" i="7"/>
  <c r="J13" i="7"/>
  <c r="M17" i="7"/>
  <c r="M16" i="7"/>
  <c r="M3" i="7"/>
  <c r="M13" i="7"/>
  <c r="P17" i="7"/>
  <c r="M11" i="7"/>
  <c r="G11" i="7"/>
  <c r="S6" i="7"/>
  <c r="S17" i="7"/>
  <c r="V17" i="7"/>
  <c r="D16" i="7"/>
  <c r="M4" i="7"/>
  <c r="M6" i="7"/>
  <c r="G13" i="7"/>
  <c r="M14" i="7"/>
  <c r="J10" i="7"/>
  <c r="G17" i="7"/>
  <c r="G6" i="7"/>
  <c r="P16" i="7"/>
  <c r="J18" i="7"/>
  <c r="S12" i="7"/>
  <c r="V18" i="7"/>
  <c r="V10" i="7"/>
  <c r="V11" i="7"/>
  <c r="V12" i="7"/>
  <c r="G3" i="7"/>
  <c r="S9" i="7"/>
  <c r="S19" i="7"/>
  <c r="S14" i="7"/>
  <c r="S15" i="7"/>
  <c r="Y7" i="7"/>
  <c r="P8" i="7"/>
  <c r="J6" i="7"/>
  <c r="J9" i="7"/>
  <c r="D3" i="7"/>
  <c r="D19" i="7"/>
  <c r="G10" i="7"/>
  <c r="G16" i="7"/>
  <c r="G19" i="7"/>
  <c r="G18" i="7"/>
  <c r="S11" i="7"/>
  <c r="V15" i="7"/>
  <c r="AD20" i="7"/>
  <c r="AD22" i="7" s="1"/>
  <c r="AA6" i="7"/>
  <c r="Z22" i="7"/>
  <c r="AA5" i="7"/>
  <c r="AA18" i="7"/>
  <c r="AA17" i="7"/>
  <c r="AA14" i="7"/>
  <c r="AA13" i="7"/>
  <c r="AA7" i="7"/>
  <c r="AA11" i="7"/>
  <c r="AA9" i="7"/>
  <c r="AA15" i="7"/>
  <c r="AA19" i="7"/>
  <c r="AA16" i="7"/>
  <c r="AA10" i="7"/>
  <c r="V9" i="7"/>
  <c r="V16" i="7"/>
  <c r="V13" i="7"/>
  <c r="V14" i="7"/>
  <c r="V4" i="7"/>
  <c r="Y13" i="7"/>
  <c r="Y17" i="7"/>
  <c r="Y10" i="7"/>
  <c r="Y14" i="7"/>
  <c r="Y3" i="7"/>
  <c r="Y6" i="7"/>
  <c r="Y18" i="7"/>
  <c r="Y4" i="7"/>
  <c r="Y19" i="7"/>
  <c r="Y12" i="7"/>
  <c r="Y8" i="7"/>
  <c r="S7" i="7"/>
  <c r="S5" i="7"/>
  <c r="S18" i="7"/>
  <c r="J12" i="7"/>
  <c r="J14" i="7"/>
  <c r="S16" i="7"/>
  <c r="P15" i="7"/>
  <c r="P10" i="7"/>
  <c r="P3" i="7"/>
  <c r="P7" i="7"/>
  <c r="P19" i="7"/>
  <c r="P12" i="7"/>
  <c r="P14" i="7"/>
  <c r="P4" i="7"/>
  <c r="P5" i="7"/>
  <c r="P6" i="7"/>
  <c r="Y5" i="7"/>
  <c r="J7" i="7"/>
  <c r="J19" i="7"/>
  <c r="J8" i="7"/>
  <c r="D8" i="7"/>
  <c r="D13" i="7"/>
  <c r="Y16" i="7"/>
  <c r="S4" i="7"/>
  <c r="G8" i="7"/>
  <c r="G4" i="7"/>
  <c r="S13" i="7"/>
  <c r="J11" i="7"/>
  <c r="V8" i="7"/>
  <c r="V5" i="7"/>
  <c r="V7" i="7"/>
  <c r="D15" i="7"/>
  <c r="S8" i="7"/>
  <c r="G7" i="7"/>
  <c r="Y9" i="7"/>
  <c r="D6" i="7"/>
  <c r="D11" i="7"/>
  <c r="D4" i="7"/>
  <c r="D14" i="7"/>
  <c r="Y11" i="7"/>
  <c r="P13" i="7"/>
  <c r="J16" i="7"/>
  <c r="J17" i="7"/>
  <c r="J15" i="7"/>
  <c r="J5" i="7"/>
  <c r="D5" i="7"/>
  <c r="D9" i="7"/>
  <c r="G12" i="7"/>
  <c r="D17" i="7"/>
  <c r="D18" i="7"/>
  <c r="G14" i="7"/>
  <c r="G5" i="7"/>
  <c r="G9" i="7"/>
  <c r="Y15" i="7"/>
  <c r="J4" i="7"/>
  <c r="S10" i="7"/>
  <c r="AA8" i="7"/>
  <c r="V6" i="7"/>
  <c r="V19" i="7"/>
  <c r="V3" i="7"/>
  <c r="J3" i="7"/>
  <c r="S3" i="7"/>
  <c r="G15" i="7"/>
  <c r="AB33" i="11" l="1"/>
  <c r="AB21" i="11"/>
  <c r="AB22" i="11"/>
  <c r="AB23" i="11"/>
  <c r="AB9" i="11"/>
  <c r="AB8" i="11"/>
  <c r="AB32" i="11"/>
  <c r="AB26" i="11"/>
  <c r="AB10" i="11"/>
  <c r="AB27" i="11"/>
  <c r="AB11" i="11"/>
  <c r="AB28" i="11"/>
  <c r="AB16" i="11"/>
  <c r="AB6" i="11"/>
  <c r="AB7" i="11"/>
  <c r="AB5" i="11"/>
  <c r="AB25" i="11"/>
  <c r="AB12" i="11"/>
  <c r="AB20" i="11"/>
  <c r="AB34" i="11"/>
  <c r="AB18" i="11"/>
  <c r="AB35" i="11"/>
  <c r="AB19" i="11"/>
  <c r="AB3" i="11"/>
  <c r="AB29" i="11"/>
  <c r="AB17" i="11"/>
  <c r="AB24" i="11"/>
  <c r="AB4" i="11"/>
  <c r="AB30" i="11"/>
  <c r="AB14" i="11"/>
  <c r="AB31" i="11"/>
  <c r="AB15" i="11"/>
  <c r="AB13" i="11"/>
  <c r="AB31" i="8"/>
  <c r="AB21" i="8"/>
  <c r="AB30" i="8"/>
  <c r="AB14" i="8"/>
  <c r="AB7" i="8"/>
  <c r="AB33" i="8"/>
  <c r="AB29" i="8"/>
  <c r="AB11" i="8"/>
  <c r="AB32" i="8"/>
  <c r="AB24" i="8"/>
  <c r="AB16" i="8"/>
  <c r="AB8" i="8"/>
  <c r="AB25" i="8"/>
  <c r="AB35" i="8"/>
  <c r="AB22" i="8"/>
  <c r="AB23" i="8"/>
  <c r="AB13" i="8"/>
  <c r="AB17" i="8"/>
  <c r="AB27" i="8"/>
  <c r="AB28" i="8"/>
  <c r="AB20" i="8"/>
  <c r="AB12" i="8"/>
  <c r="AB3" i="8"/>
  <c r="AB4" i="8"/>
  <c r="AB6" i="8"/>
  <c r="AB15" i="8"/>
  <c r="AB5" i="8"/>
  <c r="AB9" i="8"/>
  <c r="AB19" i="8"/>
  <c r="AB34" i="8"/>
  <c r="AB26" i="8"/>
  <c r="AB18" i="8"/>
  <c r="AB10" i="8"/>
  <c r="AB4" i="7"/>
  <c r="AB8" i="7"/>
  <c r="AB16" i="7"/>
  <c r="AB11" i="7"/>
  <c r="AB17" i="7"/>
  <c r="AB6" i="7"/>
  <c r="AB12" i="7"/>
  <c r="AB19" i="7"/>
  <c r="AB7" i="7"/>
  <c r="AB18" i="7"/>
  <c r="AB15" i="7"/>
  <c r="AB13" i="7"/>
  <c r="AB5" i="7"/>
  <c r="AB10" i="7"/>
  <c r="AB9" i="7"/>
  <c r="AB14" i="7"/>
  <c r="AB3" i="7"/>
</calcChain>
</file>

<file path=xl/sharedStrings.xml><?xml version="1.0" encoding="utf-8"?>
<sst xmlns="http://schemas.openxmlformats.org/spreadsheetml/2006/main" count="703" uniqueCount="203">
  <si>
    <t>Entities</t>
  </si>
  <si>
    <t>Qtriggers</t>
  </si>
  <si>
    <t>MACE</t>
  </si>
  <si>
    <t>Precision</t>
  </si>
  <si>
    <t>Recall</t>
  </si>
  <si>
    <t>F1</t>
  </si>
  <si>
    <t>Mentions</t>
  </si>
  <si>
    <t>Average</t>
  </si>
  <si>
    <t>Annotator Avg.</t>
  </si>
  <si>
    <t>Personal Averages</t>
  </si>
  <si>
    <t xml:space="preserve"> Overall Average</t>
  </si>
  <si>
    <t>* Entity Agreement is overestimated, because all annotators started with the reconciled entities from the previous phase.</t>
  </si>
  <si>
    <t>* FullFrames+Theme : does not consider Keyword/Exclude Keyword annotations</t>
  </si>
  <si>
    <t>* Frame + Qtype: uses question type instead of question type mention for agreement</t>
  </si>
  <si>
    <t>Qtype + Theme</t>
  </si>
  <si>
    <t>Anatomy</t>
  </si>
  <si>
    <t>DrugSupplement</t>
  </si>
  <si>
    <t>Food</t>
  </si>
  <si>
    <t>GeneProtein</t>
  </si>
  <si>
    <t>GeographicLocation</t>
  </si>
  <si>
    <t>Lifestyle</t>
  </si>
  <si>
    <t>Measurement</t>
  </si>
  <si>
    <t>OrganismFunction</t>
  </si>
  <si>
    <t>Organization</t>
  </si>
  <si>
    <t>PersonPopulation</t>
  </si>
  <si>
    <t>Problem</t>
  </si>
  <si>
    <t>ProcedureDevice</t>
  </si>
  <si>
    <t>Profession</t>
  </si>
  <si>
    <t>Substance</t>
  </si>
  <si>
    <t>CellularEntity</t>
  </si>
  <si>
    <t>DiagnosticProcedure</t>
  </si>
  <si>
    <t>Comparison</t>
  </si>
  <si>
    <t>Information</t>
  </si>
  <si>
    <t>OtherQuestion</t>
  </si>
  <si>
    <t>Cause</t>
  </si>
  <si>
    <t>Complication</t>
  </si>
  <si>
    <t>Diagnosis</t>
  </si>
  <si>
    <t>Effect</t>
  </si>
  <si>
    <t>Frequency</t>
  </si>
  <si>
    <t>Inheritance</t>
  </si>
  <si>
    <t>LifestyleDiet</t>
  </si>
  <si>
    <t>Location</t>
  </si>
  <si>
    <t>PersonOrg</t>
  </si>
  <si>
    <t>Prevention</t>
  </si>
  <si>
    <t>Prognosis</t>
  </si>
  <si>
    <t>SupportGroup</t>
  </si>
  <si>
    <t>Susceptibility</t>
  </si>
  <si>
    <t>Symptom</t>
  </si>
  <si>
    <t>Treatment</t>
  </si>
  <si>
    <t>Action</t>
  </si>
  <si>
    <t>Alternative</t>
  </si>
  <si>
    <t>Cost</t>
  </si>
  <si>
    <t>Dosage</t>
  </si>
  <si>
    <t>Indication</t>
  </si>
  <si>
    <t>Ingredient</t>
  </si>
  <si>
    <t>Interaction</t>
  </si>
  <si>
    <t>LongTermEffect</t>
  </si>
  <si>
    <t>Overdose</t>
  </si>
  <si>
    <t>SideEffect</t>
  </si>
  <si>
    <t>StorageDisposal</t>
  </si>
  <si>
    <t>Tapering</t>
  </si>
  <si>
    <t>Usage</t>
  </si>
  <si>
    <t>DrugQuestion</t>
  </si>
  <si>
    <t>Contraindication</t>
  </si>
  <si>
    <t>Association</t>
  </si>
  <si>
    <t>Time</t>
  </si>
  <si>
    <t>DiagnoseMe</t>
  </si>
  <si>
    <t>Research</t>
  </si>
  <si>
    <t>#</t>
  </si>
  <si>
    <t>TOKENS</t>
  </si>
  <si>
    <t>TOTAL</t>
  </si>
  <si>
    <t>AVG</t>
  </si>
  <si>
    <t>STD.DEV</t>
  </si>
  <si>
    <t>CHQA-CS</t>
  </si>
  <si>
    <t>CHQA-MLP</t>
  </si>
  <si>
    <t>STDDEV</t>
  </si>
  <si>
    <t>ALL STDEV</t>
  </si>
  <si>
    <t>Practice</t>
  </si>
  <si>
    <t>ALL</t>
  </si>
  <si>
    <t>Other_Question</t>
  </si>
  <si>
    <t>Diagnose Me</t>
  </si>
  <si>
    <t>Lifestyle_Diet</t>
  </si>
  <si>
    <t>Person_Org</t>
  </si>
  <si>
    <t>Support_Group</t>
  </si>
  <si>
    <t>Long_Term_Effect</t>
  </si>
  <si>
    <t>FullFrames</t>
  </si>
  <si>
    <t>OTHER</t>
  </si>
  <si>
    <t>Ann1</t>
  </si>
  <si>
    <t>Ann2</t>
  </si>
  <si>
    <t>Ann3</t>
  </si>
  <si>
    <t>Ann4</t>
  </si>
  <si>
    <t>Ann5</t>
  </si>
  <si>
    <t>Ann6</t>
  </si>
  <si>
    <t>Ann7</t>
  </si>
  <si>
    <t>Total</t>
  </si>
  <si>
    <t>Pct.</t>
  </si>
  <si>
    <t>Rank</t>
  </si>
  <si>
    <t>Count</t>
  </si>
  <si>
    <t>From CHQA-NER</t>
  </si>
  <si>
    <t>Pct. Change</t>
  </si>
  <si>
    <t>Change</t>
  </si>
  <si>
    <t xml:space="preserve"> * Changes in OTHER and OrganismFunction are not very meaningful, since we converted some OTHER entities to Organism Function automatically.</t>
  </si>
  <si>
    <t>ResearchCue</t>
  </si>
  <si>
    <t>Number of Questions</t>
  </si>
  <si>
    <t>Type</t>
  </si>
  <si>
    <t>Pct</t>
  </si>
  <si>
    <t>CS Pct.</t>
  </si>
  <si>
    <t>Diagnose_Me</t>
  </si>
  <si>
    <t>Effect (Association)</t>
  </si>
  <si>
    <t xml:space="preserve">Pct. </t>
  </si>
  <si>
    <t>Effect(Association)</t>
  </si>
  <si>
    <t>Ann1-Ann2</t>
  </si>
  <si>
    <t>Ann1-Ann3</t>
  </si>
  <si>
    <t>Ann2-Ann3</t>
  </si>
  <si>
    <t>Ann1-Ann4</t>
  </si>
  <si>
    <t>Ann2-Ann4</t>
  </si>
  <si>
    <t>Ann3-Ann4</t>
  </si>
  <si>
    <t>Ann1-Ann5</t>
  </si>
  <si>
    <t>Ann2-Ann5</t>
  </si>
  <si>
    <t>Ann3-Ann5</t>
  </si>
  <si>
    <t>Ann1-Ann6</t>
  </si>
  <si>
    <t>Ann2-Ann6</t>
  </si>
  <si>
    <t>Ann3-Ann6</t>
  </si>
  <si>
    <t>Ann5-Ann6</t>
  </si>
  <si>
    <t>Ann1-Ann7</t>
  </si>
  <si>
    <t>Ann2-Ann7</t>
  </si>
  <si>
    <t>Ann3-Ann7</t>
  </si>
  <si>
    <t>Ann5-Ann7</t>
  </si>
  <si>
    <t>Ann6-Ann7</t>
  </si>
  <si>
    <t>Ann4-Ann7</t>
  </si>
  <si>
    <t>Ann4-Ann5</t>
  </si>
  <si>
    <t>Ann4-Ann6</t>
  </si>
  <si>
    <t>Pairwise Average</t>
  </si>
  <si>
    <t>* Qtype + Theme (CORE):  considers question type and theme only for agreement</t>
  </si>
  <si>
    <t>* For mentions (entities and triggers), exact match is required.</t>
  </si>
  <si>
    <t>Pairwise Avg.</t>
  </si>
  <si>
    <t>Overall Average</t>
  </si>
  <si>
    <t>Question trigger</t>
  </si>
  <si>
    <t>Question type</t>
  </si>
  <si>
    <t>Core frame w/ trigger</t>
  </si>
  <si>
    <t>Full Frame w/trigger</t>
  </si>
  <si>
    <t>Full frame w/type</t>
  </si>
  <si>
    <t>Core frame w/type</t>
  </si>
  <si>
    <t>IAARANK_FULL</t>
  </si>
  <si>
    <t>IAARANK_CORE</t>
  </si>
  <si>
    <t>AGREE</t>
  </si>
  <si>
    <t>ALL GOOD</t>
  </si>
  <si>
    <t>MACE_Reliability</t>
  </si>
  <si>
    <t>P&amp;C_Reliability</t>
  </si>
  <si>
    <t>P&amp;C</t>
  </si>
  <si>
    <t>-</t>
  </si>
  <si>
    <t># of triggers</t>
  </si>
  <si>
    <t># of unique triggers</t>
  </si>
  <si>
    <t>Per unique trigger</t>
  </si>
  <si>
    <t>Topic</t>
  </si>
  <si>
    <t>ALL Triggers</t>
  </si>
  <si>
    <t>CHQA-email</t>
  </si>
  <si>
    <t>CHQA-web</t>
  </si>
  <si>
    <t>Email Count</t>
  </si>
  <si>
    <t>Email Pct.</t>
  </si>
  <si>
    <t>Web Count</t>
  </si>
  <si>
    <t>Web Pct.</t>
  </si>
  <si>
    <t>Email PCt.</t>
  </si>
  <si>
    <t>Web PCt.</t>
  </si>
  <si>
    <t>ACTION</t>
  </si>
  <si>
    <t>ALTERNATIVE</t>
  </si>
  <si>
    <t>CAUSE</t>
  </si>
  <si>
    <t>COMPARISON</t>
  </si>
  <si>
    <t>COMPLICATION</t>
  </si>
  <si>
    <t>CONTRAINDICATION</t>
  </si>
  <si>
    <t>COST</t>
  </si>
  <si>
    <t>DIAGNOSIS</t>
  </si>
  <si>
    <t>DOSAGE</t>
  </si>
  <si>
    <t>DRUG_QUESTION</t>
  </si>
  <si>
    <t>EFFECT</t>
  </si>
  <si>
    <t>FREQUENCY</t>
  </si>
  <si>
    <t>INDICATION</t>
  </si>
  <si>
    <t>INFORMATION</t>
  </si>
  <si>
    <t>INGREDIENT</t>
  </si>
  <si>
    <t>INHERITANCE</t>
  </si>
  <si>
    <t>INTERACTION</t>
  </si>
  <si>
    <t>LIFESTYLE_DIET</t>
  </si>
  <si>
    <t>LOCATION</t>
  </si>
  <si>
    <t>OVERDOSE</t>
  </si>
  <si>
    <t>PERSON_ORGANIZATION</t>
  </si>
  <si>
    <t>PREVENTION</t>
  </si>
  <si>
    <t>PROGNOSIS</t>
  </si>
  <si>
    <t>SIDE_EFFECT</t>
  </si>
  <si>
    <t>STORAGE_DISPOSAL</t>
  </si>
  <si>
    <t>SUPPORT_GROUP</t>
  </si>
  <si>
    <t>SUSCEPTIBILITY</t>
  </si>
  <si>
    <t>SYMPTOM</t>
  </si>
  <si>
    <t>TAPERING</t>
  </si>
  <si>
    <t>TREATMENT</t>
  </si>
  <si>
    <t>USAGE</t>
  </si>
  <si>
    <t>OTHER_QUESTION</t>
  </si>
  <si>
    <t>LONG_TERM_EFFECT</t>
  </si>
  <si>
    <t>Annotator Pair Average</t>
  </si>
  <si>
    <t>Triggers</t>
  </si>
  <si>
    <t>Types</t>
  </si>
  <si>
    <t>DIAGNOSE_ME</t>
  </si>
  <si>
    <t>ASSOCIATION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</si>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</sst>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1" fillId="0" borderId="0" xfId="0" applyNumberFormat="1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Distribution of Named Entity Categories</a:t>
            </a:r>
            <a:r>
              <a:rPr lang="en-US" baseline="0"/>
              <a:t> in CHQA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'Named Entity_email'!$AA$2</c:f>
              <c:strCache>
                <c:ptCount val="1"/>
                <c:pt idx="0">
                  <c:v>Email Pct.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'Named Entity_email'!$A$3:$A$19</c:f>
              <c:strCache>
                <c:ptCount val="17"/>
                <c:pt idx="0">
                  <c:v>Anatomy</c:v>
                </c:pt>
                <c:pt idx="1">
                  <c:v>CellularEntity</c:v>
                </c:pt>
                <c:pt idx="2">
                  <c:v>DiagnosticProcedure</c:v>
                </c:pt>
                <c:pt idx="3">
                  <c:v>DrugSupplement</c:v>
                </c:pt>
                <c:pt idx="4">
                  <c:v>Food</c:v>
                </c:pt>
                <c:pt idx="5">
                  <c:v>GeneProtein</c:v>
                </c:pt>
                <c:pt idx="6">
                  <c:v>GeographicLocation</c:v>
                </c:pt>
                <c:pt idx="7">
                  <c:v>Lifestyle</c:v>
                </c:pt>
                <c:pt idx="8">
                  <c:v>Measurement</c:v>
                </c:pt>
                <c:pt idx="9">
                  <c:v>OrganismFunction</c:v>
                </c:pt>
                <c:pt idx="10">
                  <c:v>Organization</c:v>
                </c:pt>
                <c:pt idx="11">
                  <c:v>PersonPopulation</c:v>
                </c:pt>
                <c:pt idx="12">
                  <c:v>Problem</c:v>
                </c:pt>
                <c:pt idx="13">
                  <c:v>ProcedureDevice</c:v>
                </c:pt>
                <c:pt idx="14">
                  <c:v>Profession</c:v>
                </c:pt>
                <c:pt idx="15">
                  <c:v>Substance</c:v>
                </c:pt>
                <c:pt idx="16">
                  <c:v>OTHER</c:v>
                </c:pt>
              </c:strCache>
            </c:strRef>
          </c:cat>
          <c:val>
            <c:numRef>
              <c:f>'Named Entity_email'!$AA$3:$AA$19</c:f>
              <c:numCache>
                <c:formatCode>General</c:formatCode>
                <c:ptCount val="17"/>
                <c:pt idx="0">
                  <c:v>15.820665540640649</c:v>
                </c:pt>
                <c:pt idx="1">
                  <c:v>0.66376270483302213</c:v>
                </c:pt>
                <c:pt idx="2">
                  <c:v>2.8654398909532701</c:v>
                </c:pt>
                <c:pt idx="3">
                  <c:v>9.6719708418526089</c:v>
                </c:pt>
                <c:pt idx="4">
                  <c:v>1.4045692950484487</c:v>
                </c:pt>
                <c:pt idx="5">
                  <c:v>0.46226331229442619</c:v>
                </c:pt>
                <c:pt idx="6">
                  <c:v>1.3482679941920763</c:v>
                </c:pt>
                <c:pt idx="7">
                  <c:v>1.2978931460574274</c:v>
                </c:pt>
                <c:pt idx="8">
                  <c:v>0.98082792544522468</c:v>
                </c:pt>
                <c:pt idx="9">
                  <c:v>1.3897531632441402</c:v>
                </c:pt>
                <c:pt idx="10">
                  <c:v>1.7068183838563429</c:v>
                </c:pt>
                <c:pt idx="11">
                  <c:v>11.150620795922601</c:v>
                </c:pt>
                <c:pt idx="12">
                  <c:v>34.70234391205144</c:v>
                </c:pt>
                <c:pt idx="13">
                  <c:v>7.3517646012978926</c:v>
                </c:pt>
                <c:pt idx="14">
                  <c:v>3.389930956825792</c:v>
                </c:pt>
                <c:pt idx="15">
                  <c:v>4.3440898450232615</c:v>
                </c:pt>
                <c:pt idx="16">
                  <c:v>1.4490176904613743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71-44D8-96B9-FBC66B6DD57E}"/>
            </c:ext>
          </c:extLst>
        </c:ser>
        <c:ser>
          <c:idx val="1"/>
          <c:order val="1"/>
          <c:tx>
            <c:strRef>
              <c:f>'Named Entity_email'!$AF$2</c:f>
              <c:strCache>
                <c:ptCount val="1"/>
                <c:pt idx="0">
                  <c:v>Web PCt.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'Named Entity_email'!$A$3:$A$19</c:f>
              <c:strCache>
                <c:ptCount val="17"/>
                <c:pt idx="0">
                  <c:v>Anatomy</c:v>
                </c:pt>
                <c:pt idx="1">
                  <c:v>CellularEntity</c:v>
                </c:pt>
                <c:pt idx="2">
                  <c:v>DiagnosticProcedure</c:v>
                </c:pt>
                <c:pt idx="3">
                  <c:v>DrugSupplement</c:v>
                </c:pt>
                <c:pt idx="4">
                  <c:v>Food</c:v>
                </c:pt>
                <c:pt idx="5">
                  <c:v>GeneProtein</c:v>
                </c:pt>
                <c:pt idx="6">
                  <c:v>GeographicLocation</c:v>
                </c:pt>
                <c:pt idx="7">
                  <c:v>Lifestyle</c:v>
                </c:pt>
                <c:pt idx="8">
                  <c:v>Measurement</c:v>
                </c:pt>
                <c:pt idx="9">
                  <c:v>OrganismFunction</c:v>
                </c:pt>
                <c:pt idx="10">
                  <c:v>Organization</c:v>
                </c:pt>
                <c:pt idx="11">
                  <c:v>PersonPopulation</c:v>
                </c:pt>
                <c:pt idx="12">
                  <c:v>Problem</c:v>
                </c:pt>
                <c:pt idx="13">
                  <c:v>ProcedureDevice</c:v>
                </c:pt>
                <c:pt idx="14">
                  <c:v>Profession</c:v>
                </c:pt>
                <c:pt idx="15">
                  <c:v>Substance</c:v>
                </c:pt>
                <c:pt idx="16">
                  <c:v>OTHER</c:v>
                </c:pt>
              </c:strCache>
            </c:strRef>
          </c:cat>
          <c:val>
            <c:numRef>
              <c:f>'Named Entity_email'!$AF$3:$AF$19</c:f>
              <c:numCache>
                <c:formatCode>General</c:formatCode>
                <c:ptCount val="17"/>
                <c:pt idx="0">
                  <c:v>10.828025477707007</c:v>
                </c:pt>
                <c:pt idx="1">
                  <c:v>0.9200283085633405</c:v>
                </c:pt>
                <c:pt idx="2">
                  <c:v>7.1479122434536437</c:v>
                </c:pt>
                <c:pt idx="3">
                  <c:v>16.772823779193207</c:v>
                </c:pt>
                <c:pt idx="4">
                  <c:v>2.4769992922859165</c:v>
                </c:pt>
                <c:pt idx="5">
                  <c:v>0.63694267515923575</c:v>
                </c:pt>
                <c:pt idx="6">
                  <c:v>0.21231422505307856</c:v>
                </c:pt>
                <c:pt idx="7">
                  <c:v>3.1139419674451521</c:v>
                </c:pt>
                <c:pt idx="8">
                  <c:v>0.70771408351026177</c:v>
                </c:pt>
                <c:pt idx="9">
                  <c:v>4.6709129511677281</c:v>
                </c:pt>
                <c:pt idx="10">
                  <c:v>7.0771408351026188E-2</c:v>
                </c:pt>
                <c:pt idx="11">
                  <c:v>4.2462845010615711</c:v>
                </c:pt>
                <c:pt idx="12">
                  <c:v>33.687190375088463</c:v>
                </c:pt>
                <c:pt idx="13">
                  <c:v>7.0063694267515926</c:v>
                </c:pt>
                <c:pt idx="14">
                  <c:v>0.56617126680820951</c:v>
                </c:pt>
                <c:pt idx="15">
                  <c:v>3.9631988676574665</c:v>
                </c:pt>
                <c:pt idx="16">
                  <c:v>2.689313517338995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71-44D8-96B9-FBC66B6DD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4968304"/>
        <c:axId val="504967888"/>
      </c:barChart>
      <c:catAx>
        <c:axId val="504968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967888"/>
        <c:crosses val="autoZero"/>
        <c:auto val="1"/>
        <c:lblAlgn val="ctr"/>
        <c:lblOffset val="100"/>
        <c:noMultiLvlLbl val="0"/>
      </c:catAx>
      <c:valAx>
        <c:axId val="50496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96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Distribution of Question</a:t>
            </a:r>
            <a:r>
              <a:rPr lang="en-US" baseline="0"/>
              <a:t> Trigger Categories in CHQA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08480072219042"/>
          <c:y val="7.8125329120589795E-2"/>
          <c:w val="0.85316642924687658"/>
          <c:h val="0.824826991412803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QTrigger_email!$C$41</c:f>
              <c:strCache>
                <c:ptCount val="1"/>
                <c:pt idx="0">
                  <c:v>Email PCt.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QTrigger_email!$A$42:$A$67</c:f>
              <c:strCache>
                <c:ptCount val="26"/>
                <c:pt idx="0">
                  <c:v>Comparison</c:v>
                </c:pt>
                <c:pt idx="1">
                  <c:v>Information</c:v>
                </c:pt>
                <c:pt idx="2">
                  <c:v>Time</c:v>
                </c:pt>
                <c:pt idx="3">
                  <c:v>OtherQuestion</c:v>
                </c:pt>
                <c:pt idx="4">
                  <c:v>Cause</c:v>
                </c:pt>
                <c:pt idx="5">
                  <c:v>Complication</c:v>
                </c:pt>
                <c:pt idx="6">
                  <c:v>DiagnoseMe</c:v>
                </c:pt>
                <c:pt idx="7">
                  <c:v>Diagnosis</c:v>
                </c:pt>
                <c:pt idx="8">
                  <c:v>Effect (Association)</c:v>
                </c:pt>
                <c:pt idx="9">
                  <c:v>LifestyleDiet</c:v>
                </c:pt>
                <c:pt idx="10">
                  <c:v>Location</c:v>
                </c:pt>
                <c:pt idx="11">
                  <c:v>PersonOrg</c:v>
                </c:pt>
                <c:pt idx="12">
                  <c:v>Prevention</c:v>
                </c:pt>
                <c:pt idx="13">
                  <c:v>Prognosis</c:v>
                </c:pt>
                <c:pt idx="14">
                  <c:v>Susceptibility</c:v>
                </c:pt>
                <c:pt idx="15">
                  <c:v>Symptom</c:v>
                </c:pt>
                <c:pt idx="16">
                  <c:v>Treatment</c:v>
                </c:pt>
                <c:pt idx="17">
                  <c:v>Action</c:v>
                </c:pt>
                <c:pt idx="18">
                  <c:v>Alternative</c:v>
                </c:pt>
                <c:pt idx="19">
                  <c:v>Contraindication</c:v>
                </c:pt>
                <c:pt idx="20">
                  <c:v>Cost</c:v>
                </c:pt>
                <c:pt idx="21">
                  <c:v>Indication</c:v>
                </c:pt>
                <c:pt idx="22">
                  <c:v>Ingredient</c:v>
                </c:pt>
                <c:pt idx="23">
                  <c:v>Interaction</c:v>
                </c:pt>
                <c:pt idx="24">
                  <c:v>Usage</c:v>
                </c:pt>
                <c:pt idx="25">
                  <c:v>DrugQuestion</c:v>
                </c:pt>
              </c:strCache>
            </c:strRef>
          </c:cat>
          <c:val>
            <c:numRef>
              <c:f>QTrigger_email!$C$42:$C$67</c:f>
              <c:numCache>
                <c:formatCode>General</c:formatCode>
                <c:ptCount val="26"/>
                <c:pt idx="0">
                  <c:v>1.1740799277489276</c:v>
                </c:pt>
                <c:pt idx="1">
                  <c:v>15.624294423120343</c:v>
                </c:pt>
                <c:pt idx="2">
                  <c:v>0</c:v>
                </c:pt>
                <c:pt idx="3">
                  <c:v>3.7254459245879432</c:v>
                </c:pt>
                <c:pt idx="4">
                  <c:v>5.6671934974034768</c:v>
                </c:pt>
                <c:pt idx="5">
                  <c:v>4.8769473921878523</c:v>
                </c:pt>
                <c:pt idx="6">
                  <c:v>0</c:v>
                </c:pt>
                <c:pt idx="7">
                  <c:v>3.748024384736961</c:v>
                </c:pt>
                <c:pt idx="8">
                  <c:v>2.5062090765409799</c:v>
                </c:pt>
                <c:pt idx="9">
                  <c:v>1.1289230074508918</c:v>
                </c:pt>
                <c:pt idx="10">
                  <c:v>0.1806276811921427</c:v>
                </c:pt>
                <c:pt idx="11">
                  <c:v>5.3285165951682094</c:v>
                </c:pt>
                <c:pt idx="12">
                  <c:v>0.94829532625874924</c:v>
                </c:pt>
                <c:pt idx="13">
                  <c:v>4.6285843305486569</c:v>
                </c:pt>
                <c:pt idx="14">
                  <c:v>3.9060736057800858</c:v>
                </c:pt>
                <c:pt idx="15">
                  <c:v>1.806276811921427</c:v>
                </c:pt>
                <c:pt idx="16">
                  <c:v>28.065025965229175</c:v>
                </c:pt>
                <c:pt idx="17">
                  <c:v>0.58703996387446378</c:v>
                </c:pt>
                <c:pt idx="18">
                  <c:v>0.79024610521562422</c:v>
                </c:pt>
                <c:pt idx="19">
                  <c:v>0.74508918491758858</c:v>
                </c:pt>
                <c:pt idx="20">
                  <c:v>0.45156920298035674</c:v>
                </c:pt>
                <c:pt idx="21">
                  <c:v>2.5062090765409799</c:v>
                </c:pt>
                <c:pt idx="22">
                  <c:v>2.777150598329194</c:v>
                </c:pt>
                <c:pt idx="23">
                  <c:v>1.3547076089410703</c:v>
                </c:pt>
                <c:pt idx="24">
                  <c:v>5.2382027545721384</c:v>
                </c:pt>
                <c:pt idx="25">
                  <c:v>2.2352675547527658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78-47DD-942F-B23C64C3B315}"/>
            </c:ext>
          </c:extLst>
        </c:ser>
        <c:ser>
          <c:idx val="1"/>
          <c:order val="1"/>
          <c:tx>
            <c:strRef>
              <c:f>QTrigger_email!$E$41</c:f>
              <c:strCache>
                <c:ptCount val="1"/>
                <c:pt idx="0">
                  <c:v>Web Pct.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QTrigger_email!$A$42:$A$67</c:f>
              <c:strCache>
                <c:ptCount val="26"/>
                <c:pt idx="0">
                  <c:v>Comparison</c:v>
                </c:pt>
                <c:pt idx="1">
                  <c:v>Information</c:v>
                </c:pt>
                <c:pt idx="2">
                  <c:v>Time</c:v>
                </c:pt>
                <c:pt idx="3">
                  <c:v>OtherQuestion</c:v>
                </c:pt>
                <c:pt idx="4">
                  <c:v>Cause</c:v>
                </c:pt>
                <c:pt idx="5">
                  <c:v>Complication</c:v>
                </c:pt>
                <c:pt idx="6">
                  <c:v>DiagnoseMe</c:v>
                </c:pt>
                <c:pt idx="7">
                  <c:v>Diagnosis</c:v>
                </c:pt>
                <c:pt idx="8">
                  <c:v>Effect (Association)</c:v>
                </c:pt>
                <c:pt idx="9">
                  <c:v>LifestyleDiet</c:v>
                </c:pt>
                <c:pt idx="10">
                  <c:v>Location</c:v>
                </c:pt>
                <c:pt idx="11">
                  <c:v>PersonOrg</c:v>
                </c:pt>
                <c:pt idx="12">
                  <c:v>Prevention</c:v>
                </c:pt>
                <c:pt idx="13">
                  <c:v>Prognosis</c:v>
                </c:pt>
                <c:pt idx="14">
                  <c:v>Susceptibility</c:v>
                </c:pt>
                <c:pt idx="15">
                  <c:v>Symptom</c:v>
                </c:pt>
                <c:pt idx="16">
                  <c:v>Treatment</c:v>
                </c:pt>
                <c:pt idx="17">
                  <c:v>Action</c:v>
                </c:pt>
                <c:pt idx="18">
                  <c:v>Alternative</c:v>
                </c:pt>
                <c:pt idx="19">
                  <c:v>Contraindication</c:v>
                </c:pt>
                <c:pt idx="20">
                  <c:v>Cost</c:v>
                </c:pt>
                <c:pt idx="21">
                  <c:v>Indication</c:v>
                </c:pt>
                <c:pt idx="22">
                  <c:v>Ingredient</c:v>
                </c:pt>
                <c:pt idx="23">
                  <c:v>Interaction</c:v>
                </c:pt>
                <c:pt idx="24">
                  <c:v>Usage</c:v>
                </c:pt>
                <c:pt idx="25">
                  <c:v>DrugQuestion</c:v>
                </c:pt>
              </c:strCache>
            </c:strRef>
          </c:cat>
          <c:val>
            <c:numRef>
              <c:f>QTrigger_email!$E$42:$E$67</c:f>
              <c:numCache>
                <c:formatCode>General</c:formatCode>
                <c:ptCount val="26"/>
                <c:pt idx="0">
                  <c:v>2.8344671201814062</c:v>
                </c:pt>
                <c:pt idx="1">
                  <c:v>16.666666666666664</c:v>
                </c:pt>
                <c:pt idx="2">
                  <c:v>4.5351473922902494</c:v>
                </c:pt>
                <c:pt idx="3">
                  <c:v>0</c:v>
                </c:pt>
                <c:pt idx="4">
                  <c:v>10.770975056689343</c:v>
                </c:pt>
                <c:pt idx="5">
                  <c:v>3.6281179138321997</c:v>
                </c:pt>
                <c:pt idx="6">
                  <c:v>1.2471655328798186</c:v>
                </c:pt>
                <c:pt idx="7">
                  <c:v>1.8140589569160999</c:v>
                </c:pt>
                <c:pt idx="8">
                  <c:v>1.2471655328798186</c:v>
                </c:pt>
                <c:pt idx="9">
                  <c:v>1.7006802721088436</c:v>
                </c:pt>
                <c:pt idx="10">
                  <c:v>8.9569160997732435</c:v>
                </c:pt>
                <c:pt idx="11">
                  <c:v>1.9274376417233559</c:v>
                </c:pt>
                <c:pt idx="12">
                  <c:v>0.45351473922902497</c:v>
                </c:pt>
                <c:pt idx="13">
                  <c:v>1.5873015873015872</c:v>
                </c:pt>
                <c:pt idx="14">
                  <c:v>5.5555555555555554</c:v>
                </c:pt>
                <c:pt idx="15">
                  <c:v>2.0408163265306123</c:v>
                </c:pt>
                <c:pt idx="16">
                  <c:v>9.8639455782312915</c:v>
                </c:pt>
                <c:pt idx="17">
                  <c:v>4.6485260770975056</c:v>
                </c:pt>
                <c:pt idx="18">
                  <c:v>0</c:v>
                </c:pt>
                <c:pt idx="19">
                  <c:v>2.7210884353741496</c:v>
                </c:pt>
                <c:pt idx="20">
                  <c:v>0.22675736961451248</c:v>
                </c:pt>
                <c:pt idx="21">
                  <c:v>8.5034013605442169</c:v>
                </c:pt>
                <c:pt idx="22">
                  <c:v>0.79365079365079361</c:v>
                </c:pt>
                <c:pt idx="23">
                  <c:v>1.473922902494331</c:v>
                </c:pt>
                <c:pt idx="24">
                  <c:v>6.8027210884353746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78-47DD-942F-B23C64C3B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7156768"/>
        <c:axId val="460221408"/>
      </c:barChart>
      <c:catAx>
        <c:axId val="507156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221408"/>
        <c:crosses val="autoZero"/>
        <c:auto val="0"/>
        <c:lblAlgn val="ctr"/>
        <c:lblOffset val="100"/>
        <c:noMultiLvlLbl val="0"/>
      </c:catAx>
      <c:valAx>
        <c:axId val="46022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15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Distribution of Question Frames in</a:t>
            </a:r>
            <a:r>
              <a:rPr lang="en-US" baseline="0"/>
              <a:t> CHQA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QFrame_email!$C$43</c:f>
              <c:strCache>
                <c:ptCount val="1"/>
                <c:pt idx="0">
                  <c:v>Email Pct.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QFrame_email!$A$44:$A$69</c:f>
              <c:strCache>
                <c:ptCount val="26"/>
                <c:pt idx="0">
                  <c:v>Comparison</c:v>
                </c:pt>
                <c:pt idx="1">
                  <c:v>Information</c:v>
                </c:pt>
                <c:pt idx="2">
                  <c:v>Time</c:v>
                </c:pt>
                <c:pt idx="3">
                  <c:v>OtherQuestion</c:v>
                </c:pt>
                <c:pt idx="4">
                  <c:v>Cause</c:v>
                </c:pt>
                <c:pt idx="5">
                  <c:v>Complication</c:v>
                </c:pt>
                <c:pt idx="6">
                  <c:v>DiagnoseMe</c:v>
                </c:pt>
                <c:pt idx="7">
                  <c:v>Diagnosis</c:v>
                </c:pt>
                <c:pt idx="8">
                  <c:v>Effect(Association)</c:v>
                </c:pt>
                <c:pt idx="9">
                  <c:v>LifestyleDiet</c:v>
                </c:pt>
                <c:pt idx="10">
                  <c:v>Location</c:v>
                </c:pt>
                <c:pt idx="11">
                  <c:v>PersonOrg</c:v>
                </c:pt>
                <c:pt idx="12">
                  <c:v>Prevention</c:v>
                </c:pt>
                <c:pt idx="13">
                  <c:v>Prognosis</c:v>
                </c:pt>
                <c:pt idx="14">
                  <c:v>Susceptibility</c:v>
                </c:pt>
                <c:pt idx="15">
                  <c:v>Symptom</c:v>
                </c:pt>
                <c:pt idx="16">
                  <c:v>Treatment</c:v>
                </c:pt>
                <c:pt idx="17">
                  <c:v>Action</c:v>
                </c:pt>
                <c:pt idx="18">
                  <c:v>Alternative</c:v>
                </c:pt>
                <c:pt idx="19">
                  <c:v>Contraindication</c:v>
                </c:pt>
                <c:pt idx="20">
                  <c:v>Cost</c:v>
                </c:pt>
                <c:pt idx="21">
                  <c:v>Indication</c:v>
                </c:pt>
                <c:pt idx="22">
                  <c:v>Ingredient</c:v>
                </c:pt>
                <c:pt idx="23">
                  <c:v>Interaction</c:v>
                </c:pt>
                <c:pt idx="24">
                  <c:v>Usage</c:v>
                </c:pt>
                <c:pt idx="25">
                  <c:v>DrugQuestion</c:v>
                </c:pt>
              </c:strCache>
            </c:strRef>
          </c:cat>
          <c:val>
            <c:numRef>
              <c:f>QFrame_email!$C$44:$C$69</c:f>
              <c:numCache>
                <c:formatCode>General</c:formatCode>
                <c:ptCount val="26"/>
                <c:pt idx="0">
                  <c:v>1.1101622544833476</c:v>
                </c:pt>
                <c:pt idx="1">
                  <c:v>15.713065755764305</c:v>
                </c:pt>
                <c:pt idx="2">
                  <c:v>0</c:v>
                </c:pt>
                <c:pt idx="3">
                  <c:v>3.6720751494449186</c:v>
                </c:pt>
                <c:pt idx="4">
                  <c:v>5.614859094790777</c:v>
                </c:pt>
                <c:pt idx="5">
                  <c:v>5.1878736122971825</c:v>
                </c:pt>
                <c:pt idx="6">
                  <c:v>0</c:v>
                </c:pt>
                <c:pt idx="7">
                  <c:v>3.8428693424423574</c:v>
                </c:pt>
                <c:pt idx="8">
                  <c:v>2.3911187019641331</c:v>
                </c:pt>
                <c:pt idx="9">
                  <c:v>1.0888129803586677</c:v>
                </c:pt>
                <c:pt idx="10">
                  <c:v>0.17079419299743809</c:v>
                </c:pt>
                <c:pt idx="11">
                  <c:v>5.3586678052946199</c:v>
                </c:pt>
                <c:pt idx="12">
                  <c:v>1.0247651579846286</c:v>
                </c:pt>
                <c:pt idx="13">
                  <c:v>4.4619982920580696</c:v>
                </c:pt>
                <c:pt idx="14">
                  <c:v>3.8001707941929972</c:v>
                </c:pt>
                <c:pt idx="15">
                  <c:v>1.7719897523484203</c:v>
                </c:pt>
                <c:pt idx="16">
                  <c:v>27.711357813834329</c:v>
                </c:pt>
                <c:pt idx="17">
                  <c:v>0.5550811272416738</c:v>
                </c:pt>
                <c:pt idx="18">
                  <c:v>0.8326216908625107</c:v>
                </c:pt>
                <c:pt idx="19">
                  <c:v>0.72587532023911183</c:v>
                </c:pt>
                <c:pt idx="20">
                  <c:v>0.42698548249359519</c:v>
                </c:pt>
                <c:pt idx="21">
                  <c:v>2.7113578138343297</c:v>
                </c:pt>
                <c:pt idx="22">
                  <c:v>2.7113578138343297</c:v>
                </c:pt>
                <c:pt idx="23">
                  <c:v>1.5584970111016225</c:v>
                </c:pt>
                <c:pt idx="24">
                  <c:v>5.3373185311699398</c:v>
                </c:pt>
                <c:pt idx="25">
                  <c:v>2.2203245089666952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CF-420B-9D23-7006677DAE85}"/>
            </c:ext>
          </c:extLst>
        </c:ser>
        <c:ser>
          <c:idx val="1"/>
          <c:order val="1"/>
          <c:tx>
            <c:strRef>
              <c:f>QFrame_email!$E$43</c:f>
              <c:strCache>
                <c:ptCount val="1"/>
                <c:pt idx="0">
                  <c:v>Web Pct.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QFrame_email!$A$44:$A$69</c:f>
              <c:strCache>
                <c:ptCount val="26"/>
                <c:pt idx="0">
                  <c:v>Comparison</c:v>
                </c:pt>
                <c:pt idx="1">
                  <c:v>Information</c:v>
                </c:pt>
                <c:pt idx="2">
                  <c:v>Time</c:v>
                </c:pt>
                <c:pt idx="3">
                  <c:v>OtherQuestion</c:v>
                </c:pt>
                <c:pt idx="4">
                  <c:v>Cause</c:v>
                </c:pt>
                <c:pt idx="5">
                  <c:v>Complication</c:v>
                </c:pt>
                <c:pt idx="6">
                  <c:v>DiagnoseMe</c:v>
                </c:pt>
                <c:pt idx="7">
                  <c:v>Diagnosis</c:v>
                </c:pt>
                <c:pt idx="8">
                  <c:v>Effect(Association)</c:v>
                </c:pt>
                <c:pt idx="9">
                  <c:v>LifestyleDiet</c:v>
                </c:pt>
                <c:pt idx="10">
                  <c:v>Location</c:v>
                </c:pt>
                <c:pt idx="11">
                  <c:v>PersonOrg</c:v>
                </c:pt>
                <c:pt idx="12">
                  <c:v>Prevention</c:v>
                </c:pt>
                <c:pt idx="13">
                  <c:v>Prognosis</c:v>
                </c:pt>
                <c:pt idx="14">
                  <c:v>Susceptibility</c:v>
                </c:pt>
                <c:pt idx="15">
                  <c:v>Symptom</c:v>
                </c:pt>
                <c:pt idx="16">
                  <c:v>Treatment</c:v>
                </c:pt>
                <c:pt idx="17">
                  <c:v>Action</c:v>
                </c:pt>
                <c:pt idx="18">
                  <c:v>Alternative</c:v>
                </c:pt>
                <c:pt idx="19">
                  <c:v>Contraindication</c:v>
                </c:pt>
                <c:pt idx="20">
                  <c:v>Cost</c:v>
                </c:pt>
                <c:pt idx="21">
                  <c:v>Indication</c:v>
                </c:pt>
                <c:pt idx="22">
                  <c:v>Ingredient</c:v>
                </c:pt>
                <c:pt idx="23">
                  <c:v>Interaction</c:v>
                </c:pt>
                <c:pt idx="24">
                  <c:v>Usage</c:v>
                </c:pt>
                <c:pt idx="25">
                  <c:v>DrugQuestion</c:v>
                </c:pt>
              </c:strCache>
            </c:strRef>
          </c:cat>
          <c:val>
            <c:numRef>
              <c:f>QFrame_email!$E$44:$E$69</c:f>
              <c:numCache>
                <c:formatCode>General</c:formatCode>
                <c:ptCount val="26"/>
                <c:pt idx="0">
                  <c:v>2.7777777777777777</c:v>
                </c:pt>
                <c:pt idx="1">
                  <c:v>16.444444444444446</c:v>
                </c:pt>
                <c:pt idx="2">
                  <c:v>4.4444444444444446</c:v>
                </c:pt>
                <c:pt idx="3">
                  <c:v>0</c:v>
                </c:pt>
                <c:pt idx="4">
                  <c:v>11.111111111111111</c:v>
                </c:pt>
                <c:pt idx="5">
                  <c:v>3.5555555555555554</c:v>
                </c:pt>
                <c:pt idx="6">
                  <c:v>1.2222222222222223</c:v>
                </c:pt>
                <c:pt idx="7">
                  <c:v>1.7777777777777777</c:v>
                </c:pt>
                <c:pt idx="8">
                  <c:v>1.3333333333333335</c:v>
                </c:pt>
                <c:pt idx="9">
                  <c:v>1.6666666666666667</c:v>
                </c:pt>
                <c:pt idx="10">
                  <c:v>8.7777777777777768</c:v>
                </c:pt>
                <c:pt idx="11">
                  <c:v>1.8888888888888888</c:v>
                </c:pt>
                <c:pt idx="12">
                  <c:v>0.44444444444444442</c:v>
                </c:pt>
                <c:pt idx="13">
                  <c:v>1.5555555555555556</c:v>
                </c:pt>
                <c:pt idx="14">
                  <c:v>5.4444444444444438</c:v>
                </c:pt>
                <c:pt idx="15">
                  <c:v>2</c:v>
                </c:pt>
                <c:pt idx="16">
                  <c:v>10</c:v>
                </c:pt>
                <c:pt idx="17">
                  <c:v>4.7777777777777777</c:v>
                </c:pt>
                <c:pt idx="18">
                  <c:v>0</c:v>
                </c:pt>
                <c:pt idx="19">
                  <c:v>3</c:v>
                </c:pt>
                <c:pt idx="20">
                  <c:v>0.22222222222222221</c:v>
                </c:pt>
                <c:pt idx="21">
                  <c:v>8.6666666666666679</c:v>
                </c:pt>
                <c:pt idx="22">
                  <c:v>0.77777777777777779</c:v>
                </c:pt>
                <c:pt idx="23">
                  <c:v>1.4444444444444444</c:v>
                </c:pt>
                <c:pt idx="24">
                  <c:v>6.666666666666667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CF-420B-9D23-7006677DA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3563184"/>
        <c:axId val="293562768"/>
      </c:barChart>
      <c:catAx>
        <c:axId val="293563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562768"/>
        <c:crosses val="autoZero"/>
        <c:auto val="1"/>
        <c:lblAlgn val="ctr"/>
        <c:lblOffset val="100"/>
        <c:noMultiLvlLbl val="0"/>
      </c:catAx>
      <c:valAx>
        <c:axId val="293562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56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  <cx:data id="3">
      <cx:numDim type="val">
        <cx:f>_xlchart.v1.7</cx:f>
      </cx:numDim>
    </cx:data>
    <cx:data id="4">
      <cx:numDim type="val">
        <cx:f>_xlchart.v1.9</cx:f>
      </cx:numDim>
    </cx:data>
    <cx:data id="5">
      <cx:numDim type="val">
        <cx:f>_xlchart.v1.11</cx:f>
      </cx:numDim>
    </cx:data>
    <cx:data id="6">
      <cx:numDim type="val">
        <cx:f>_xlchart.v1.13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Inter-annotator agreement in CHQA-email</a:t>
            </a:r>
          </a:p>
        </cx:rich>
      </cx:tx>
    </cx:title>
    <cx:plotArea>
      <cx:plotAreaRegion>
        <cx:series layoutId="boxWhisker" uniqueId="{8BA71E01-DCC8-4330-B8FE-3C701E03C2DF}">
          <cx:tx>
            <cx:txData>
              <cx:f>_xlchart.v1.0</cx:f>
              <cx:v>Question trigger</cx:v>
            </cx:txData>
          </cx:tx>
          <cx:dataId val="0"/>
          <cx:layoutPr>
            <cx:statistics quartileMethod="exclusive"/>
          </cx:layoutPr>
        </cx:series>
        <cx:series layoutId="boxWhisker" uniqueId="{E0170769-AB7A-4A75-84A8-2D3823182C00}">
          <cx:tx>
            <cx:txData>
              <cx:f>_xlchart.v1.2</cx:f>
              <cx:v>Question type</cx:v>
            </cx:txData>
          </cx:tx>
          <cx:dataId val="1"/>
          <cx:layoutPr>
            <cx:statistics quartileMethod="exclusive"/>
          </cx:layoutPr>
        </cx:series>
        <cx:series layoutId="boxWhisker" uniqueId="{4D408F03-D5EF-4814-BCB6-FBBD576EEE8C}">
          <cx:tx>
            <cx:txData>
              <cx:f>_xlchart.v1.4</cx:f>
              <cx:v>Full Frame w/trigger</cx:v>
            </cx:txData>
          </cx:tx>
          <cx:dataId val="2"/>
          <cx:layoutPr>
            <cx:statistics quartileMethod="exclusive"/>
          </cx:layoutPr>
        </cx:series>
        <cx:series layoutId="boxWhisker" uniqueId="{7B2C7968-2A97-4ADF-B534-0EB94DC8BF4B}">
          <cx:tx>
            <cx:txData>
              <cx:f>_xlchart.v1.6</cx:f>
              <cx:v>Core frame w/ trigger</cx:v>
            </cx:txData>
          </cx:tx>
          <cx:dataId val="3"/>
          <cx:layoutPr>
            <cx:statistics quartileMethod="exclusive"/>
          </cx:layoutPr>
        </cx:series>
        <cx:series layoutId="boxWhisker" uniqueId="{21520C4B-03F8-4D0E-B9AC-153579C9F800}">
          <cx:tx>
            <cx:txData>
              <cx:f>_xlchart.v1.8</cx:f>
              <cx:v>Full frame w/type</cx:v>
            </cx:txData>
          </cx:tx>
          <cx:dataId val="4"/>
          <cx:layoutPr>
            <cx:statistics quartileMethod="exclusive"/>
          </cx:layoutPr>
        </cx:series>
        <cx:series layoutId="boxWhisker" uniqueId="{FF88519D-90B5-46CA-A318-59C66FA9B833}">
          <cx:tx>
            <cx:txData>
              <cx:f>_xlchart.v1.10</cx:f>
              <cx:v>Core frame w/type</cx:v>
            </cx:txData>
          </cx:tx>
          <cx:dataId val="5"/>
          <cx:layoutPr>
            <cx:statistics quartileMethod="exclusive"/>
          </cx:layoutPr>
        </cx:series>
        <cx:series layoutId="boxWhisker" uniqueId="{D5D44C29-CEAF-44E8-9D27-303D234F7275}">
          <cx:tx>
            <cx:txData>
              <cx:f>_xlchart.v1.12</cx:f>
              <cx:v>Topic</cx:v>
            </cx:txData>
          </cx:tx>
          <cx:dataId val="6"/>
          <cx:layoutPr>
            <cx:statistics quartileMethod="exclusive"/>
          </cx:layoutPr>
        </cx:series>
      </cx:plotAreaRegion>
      <cx:axis id="0" hidden="1">
        <cx:catScaling gapWidth="1"/>
        <cx:majorGridlines/>
        <cx:tickLabels/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000" baseline="0"/>
          </a:p>
        </cx:txPr>
      </cx:axis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lang="en-US" sz="1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defRPr>
          </a:pPr>
          <a:endParaRPr lang="en-US" sz="1000" baseline="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_xlchart.v1.15</cx:f>
      </cx:numDim>
    </cx:data>
    <cx:data id="1">
      <cx:numDim type="val">
        <cx:f>_xlchart.v1.17</cx:f>
      </cx:numDim>
    </cx:data>
    <cx:data id="2">
      <cx:numDim type="val">
        <cx:f>_xlchart.v1.19</cx:f>
      </cx:numDim>
    </cx:data>
    <cx:data id="3">
      <cx:numDim type="val">
        <cx:f>_xlchart.v1.21</cx:f>
      </cx:numDim>
    </cx:data>
    <cx:data id="4">
      <cx:numDim type="val">
        <cx:f>_xlchart.v1.23</cx:f>
      </cx:numDim>
    </cx:data>
    <cx:data id="5">
      <cx:numDim type="val">
        <cx:f>_xlchart.v1.25</cx:f>
      </cx:numDim>
    </cx:data>
    <cx:data id="6">
      <cx:numDim type="val">
        <cx:f>_xlchart.v1.27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Inter-annotator agreement in CHQA-web</a:t>
            </a:r>
          </a:p>
        </cx:rich>
      </cx:tx>
    </cx:title>
    <cx:plotArea>
      <cx:plotAreaRegion>
        <cx:series layoutId="boxWhisker" uniqueId="{633B216F-294E-436D-9261-B730873359C3}">
          <cx:tx>
            <cx:txData>
              <cx:f>_xlchart.v1.14</cx:f>
              <cx:v>Entities</cx:v>
            </cx:txData>
          </cx:tx>
          <cx:dataId val="0"/>
          <cx:layoutPr>
            <cx:statistics quartileMethod="exclusive"/>
          </cx:layoutPr>
        </cx:series>
        <cx:series layoutId="boxWhisker" uniqueId="{43A140F1-4230-4B47-84F7-DB6253F7BAF3}">
          <cx:tx>
            <cx:txData>
              <cx:f>_xlchart.v1.16</cx:f>
              <cx:v>Question trigger</cx:v>
            </cx:txData>
          </cx:tx>
          <cx:dataId val="1"/>
          <cx:layoutPr>
            <cx:statistics quartileMethod="exclusive"/>
          </cx:layoutPr>
        </cx:series>
        <cx:series layoutId="boxWhisker" uniqueId="{838D2C9C-6674-415D-804A-2FF71BDB275C}">
          <cx:tx>
            <cx:txData>
              <cx:f>_xlchart.v1.18</cx:f>
              <cx:v>Question type</cx:v>
            </cx:txData>
          </cx:tx>
          <cx:dataId val="2"/>
          <cx:layoutPr>
            <cx:statistics quartileMethod="exclusive"/>
          </cx:layoutPr>
        </cx:series>
        <cx:series layoutId="boxWhisker" uniqueId="{6398716D-4EB3-40F7-8837-E0862092BCBD}">
          <cx:tx>
            <cx:txData>
              <cx:f>_xlchart.v1.20</cx:f>
              <cx:v>Full Frame w/trigger</cx:v>
            </cx:txData>
          </cx:tx>
          <cx:dataId val="3"/>
          <cx:layoutPr>
            <cx:statistics quartileMethod="exclusive"/>
          </cx:layoutPr>
        </cx:series>
        <cx:series layoutId="boxWhisker" uniqueId="{038F1FD4-3023-4197-9969-BDBCC78FBBB9}">
          <cx:tx>
            <cx:txData>
              <cx:f>_xlchart.v1.22</cx:f>
              <cx:v>Core frame w/ trigger</cx:v>
            </cx:txData>
          </cx:tx>
          <cx:dataId val="4"/>
          <cx:layoutPr>
            <cx:statistics quartileMethod="exclusive"/>
          </cx:layoutPr>
        </cx:series>
        <cx:series layoutId="boxWhisker" uniqueId="{827EA6B1-9162-40F0-9DCA-D8210A9E5C88}">
          <cx:tx>
            <cx:txData>
              <cx:f>_xlchart.v1.24</cx:f>
              <cx:v>Full frame w/type</cx:v>
            </cx:txData>
          </cx:tx>
          <cx:dataId val="5"/>
          <cx:layoutPr>
            <cx:statistics quartileMethod="exclusive"/>
          </cx:layoutPr>
        </cx:series>
        <cx:series layoutId="boxWhisker" uniqueId="{1186E072-4C96-4B23-A7CA-3E44DCA3CC99}">
          <cx:tx>
            <cx:txData>
              <cx:f>_xlchart.v1.26</cx:f>
              <cx:v>Core frame w/type</cx:v>
            </cx:txData>
          </cx:tx>
          <cx:dataId val="6"/>
          <cx:layoutPr>
            <cx:statistics quartileMethod="exclusive"/>
          </cx:layoutPr>
        </cx:series>
      </cx:plotAreaRegion>
      <cx:axis id="0" hidden="1">
        <cx:catScaling gapWidth="1"/>
        <cx:majorGridlines/>
        <cx:tickLabels/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000" baseline="0"/>
            </a:pPr>
            <a:endParaRPr lang="en-US" sz="1000" baseline="0"/>
          </a:p>
        </cx:txPr>
      </cx:axis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sz="1000" baseline="0"/>
          </a:pPr>
          <a:endParaRPr lang="en-US" sz="1000" baseline="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42861</xdr:colOff>
      <xdr:row>22</xdr:row>
      <xdr:rowOff>76200</xdr:rowOff>
    </xdr:from>
    <xdr:to>
      <xdr:col>12</xdr:col>
      <xdr:colOff>561975</xdr:colOff>
      <xdr:row>56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</xdr:colOff>
      <xdr:row>39</xdr:row>
      <xdr:rowOff>142875</xdr:rowOff>
    </xdr:from>
    <xdr:to>
      <xdr:col>24</xdr:col>
      <xdr:colOff>400050</xdr:colOff>
      <xdr:row>81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90487</xdr:colOff>
      <xdr:row>39</xdr:row>
      <xdr:rowOff>166686</xdr:rowOff>
    </xdr:from>
    <xdr:to>
      <xdr:col>26</xdr:col>
      <xdr:colOff>409575</xdr:colOff>
      <xdr:row>85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304800</xdr:colOff>
      <xdr:row>20</xdr:row>
      <xdr:rowOff>128587</xdr:rowOff>
    </xdr:from>
    <xdr:to>
      <xdr:col>29</xdr:col>
      <xdr:colOff>19050</xdr:colOff>
      <xdr:row>52</xdr:row>
      <xdr:rowOff>47625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14</xdr:row>
      <xdr:rowOff>142875</xdr:rowOff>
    </xdr:from>
    <xdr:to>
      <xdr:col>16</xdr:col>
      <xdr:colOff>66675</xdr:colOff>
      <xdr:row>46</xdr:row>
      <xdr:rowOff>61913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tabSelected="1" zoomScaleNormal="100" workbookViewId="0">
      <selection activeCell="R40" sqref="R40"/>
    </sheetView>
  </sheetViews>
  <sheetFormatPr defaultRowHeight="15" x14ac:dyDescent="0.25"/>
  <cols>
    <col min="1" max="1" width="22.140625" customWidth="1"/>
    <col min="2" max="2" width="10.85546875" customWidth="1"/>
    <col min="3" max="3" width="7.5703125" customWidth="1"/>
    <col min="4" max="4" width="9.7109375" customWidth="1"/>
    <col min="5" max="7" width="11.5703125" customWidth="1"/>
  </cols>
  <sheetData>
    <row r="1" spans="1:32" x14ac:dyDescent="0.25">
      <c r="B1" t="s">
        <v>77</v>
      </c>
      <c r="E1" t="s">
        <v>87</v>
      </c>
      <c r="H1" t="s">
        <v>88</v>
      </c>
      <c r="K1" t="s">
        <v>89</v>
      </c>
      <c r="N1" t="s">
        <v>90</v>
      </c>
      <c r="Q1" t="s">
        <v>91</v>
      </c>
      <c r="T1" t="s">
        <v>92</v>
      </c>
      <c r="W1" t="s">
        <v>93</v>
      </c>
      <c r="Z1" t="s">
        <v>70</v>
      </c>
      <c r="AC1" t="s">
        <v>98</v>
      </c>
    </row>
    <row r="2" spans="1:32" x14ac:dyDescent="0.25">
      <c r="B2" t="s">
        <v>97</v>
      </c>
      <c r="C2" t="s">
        <v>95</v>
      </c>
      <c r="D2" t="s">
        <v>96</v>
      </c>
      <c r="E2" t="s">
        <v>97</v>
      </c>
      <c r="F2" t="s">
        <v>95</v>
      </c>
      <c r="G2" t="s">
        <v>96</v>
      </c>
      <c r="H2" t="s">
        <v>97</v>
      </c>
      <c r="I2" t="s">
        <v>95</v>
      </c>
      <c r="J2" t="s">
        <v>96</v>
      </c>
      <c r="K2" t="s">
        <v>97</v>
      </c>
      <c r="L2" t="s">
        <v>95</v>
      </c>
      <c r="M2" t="s">
        <v>96</v>
      </c>
      <c r="N2" t="s">
        <v>97</v>
      </c>
      <c r="O2" t="s">
        <v>95</v>
      </c>
      <c r="P2" t="s">
        <v>96</v>
      </c>
      <c r="Q2" t="s">
        <v>97</v>
      </c>
      <c r="R2" t="s">
        <v>95</v>
      </c>
      <c r="S2" t="s">
        <v>96</v>
      </c>
      <c r="T2" t="s">
        <v>97</v>
      </c>
      <c r="U2" t="s">
        <v>95</v>
      </c>
      <c r="V2" t="s">
        <v>96</v>
      </c>
      <c r="W2" t="s">
        <v>97</v>
      </c>
      <c r="X2" t="s">
        <v>95</v>
      </c>
      <c r="Y2" t="s">
        <v>96</v>
      </c>
      <c r="Z2" t="s">
        <v>97</v>
      </c>
      <c r="AA2" t="s">
        <v>159</v>
      </c>
      <c r="AB2" t="s">
        <v>96</v>
      </c>
      <c r="AC2" t="s">
        <v>97</v>
      </c>
      <c r="AD2" t="s">
        <v>99</v>
      </c>
      <c r="AE2" t="s">
        <v>100</v>
      </c>
      <c r="AF2" t="s">
        <v>163</v>
      </c>
    </row>
    <row r="3" spans="1:32" x14ac:dyDescent="0.25">
      <c r="A3" t="s">
        <v>15</v>
      </c>
      <c r="B3">
        <v>31</v>
      </c>
      <c r="C3">
        <f t="shared" ref="C3:C19" si="0">100*(B3/$B$20)</f>
        <v>12.809917355371899</v>
      </c>
      <c r="D3">
        <f t="shared" ref="D3:D19" si="1">RANK(C3,$C$3:$C$19)</f>
        <v>4</v>
      </c>
      <c r="E3">
        <v>947</v>
      </c>
      <c r="F3">
        <f t="shared" ref="F3:F19" si="2">100*(E3/$E$20)</f>
        <v>16.168687041147344</v>
      </c>
      <c r="G3">
        <f t="shared" ref="G3:G19" si="3">RANK(F3,$F$3:$F$19)</f>
        <v>2</v>
      </c>
      <c r="H3">
        <v>709</v>
      </c>
      <c r="I3">
        <f t="shared" ref="I3:I19" si="4">100*(H3/$H$20)</f>
        <v>14.866848395890123</v>
      </c>
      <c r="J3">
        <f t="shared" ref="J3:J19" si="5">RANK(I3,$I$3:$I$19)</f>
        <v>2</v>
      </c>
      <c r="K3">
        <v>832</v>
      </c>
      <c r="L3">
        <f t="shared" ref="L3:L19" si="6">100*(K3/$K$20)</f>
        <v>15.359054827395239</v>
      </c>
      <c r="M3">
        <f t="shared" ref="M3:M19" si="7">RANK(L3,$L$3:$L$19)</f>
        <v>2</v>
      </c>
      <c r="N3">
        <v>699</v>
      </c>
      <c r="O3">
        <f t="shared" ref="O3:O19" si="8">100*(N3/$N$20)</f>
        <v>15.103716508210891</v>
      </c>
      <c r="P3">
        <f t="shared" ref="P3:P19" si="9">RANK(O3,$O$3:$O$19)</f>
        <v>2</v>
      </c>
      <c r="Q3">
        <v>968</v>
      </c>
      <c r="R3">
        <f t="shared" ref="R3:R19" si="10">100*(Q3/$Q$20)</f>
        <v>17.360114777618367</v>
      </c>
      <c r="S3">
        <f t="shared" ref="S3:S19" si="11">RANK(R3,$R$3:$R$19)</f>
        <v>2</v>
      </c>
      <c r="T3">
        <v>866</v>
      </c>
      <c r="U3">
        <f t="shared" ref="U3:U19" si="12">100*(T3/$T$20)</f>
        <v>16.56782092978764</v>
      </c>
      <c r="V3">
        <f t="shared" ref="V3:V19" si="13">RANK(U3,$U$3:$U$19)</f>
        <v>2</v>
      </c>
      <c r="W3">
        <v>318</v>
      </c>
      <c r="X3">
        <f t="shared" ref="X3:X19" si="14">100*(W3/$W$20)</f>
        <v>13.990321161460626</v>
      </c>
      <c r="Y3">
        <f t="shared" ref="Y3:Y19" si="15">RANK(X3,$X$3:$X$19)</f>
        <v>3</v>
      </c>
      <c r="Z3">
        <f t="shared" ref="Z3:Z19" si="16">SUM(W3,T3,Q3,N3,K3,H3,E3)</f>
        <v>5339</v>
      </c>
      <c r="AA3">
        <f t="shared" ref="AA3:AA19" si="17">(Z3/$Z$20)*100</f>
        <v>15.820665540640649</v>
      </c>
      <c r="AB3">
        <f t="shared" ref="AB3:AB19" si="18">RANK(AA3,$AA$3:$AA$19)</f>
        <v>2</v>
      </c>
      <c r="AC3">
        <v>5304</v>
      </c>
      <c r="AD3">
        <f>(Z3-AC3)/Z3</f>
        <v>6.5555347443341447E-3</v>
      </c>
      <c r="AE3">
        <f>Z3-AC3</f>
        <v>35</v>
      </c>
      <c r="AF3">
        <v>10.828025477707007</v>
      </c>
    </row>
    <row r="4" spans="1:32" x14ac:dyDescent="0.25">
      <c r="A4" t="s">
        <v>29</v>
      </c>
      <c r="B4">
        <v>0</v>
      </c>
      <c r="C4">
        <f t="shared" si="0"/>
        <v>0</v>
      </c>
      <c r="D4">
        <f t="shared" si="1"/>
        <v>17</v>
      </c>
      <c r="E4">
        <v>28</v>
      </c>
      <c r="F4">
        <f t="shared" si="2"/>
        <v>0.47806044049854879</v>
      </c>
      <c r="G4">
        <f t="shared" si="3"/>
        <v>17</v>
      </c>
      <c r="H4">
        <v>30</v>
      </c>
      <c r="I4">
        <f t="shared" si="4"/>
        <v>0.62906269658209268</v>
      </c>
      <c r="J4">
        <f t="shared" si="5"/>
        <v>16</v>
      </c>
      <c r="K4">
        <v>40</v>
      </c>
      <c r="L4">
        <f t="shared" si="6"/>
        <v>0.73841609747092485</v>
      </c>
      <c r="M4">
        <f t="shared" si="7"/>
        <v>16</v>
      </c>
      <c r="N4">
        <v>33</v>
      </c>
      <c r="O4">
        <f t="shared" si="8"/>
        <v>0.71305099394987037</v>
      </c>
      <c r="P4">
        <f t="shared" si="9"/>
        <v>16</v>
      </c>
      <c r="Q4">
        <v>35</v>
      </c>
      <c r="R4">
        <f t="shared" si="10"/>
        <v>0.62769010043041606</v>
      </c>
      <c r="S4">
        <f t="shared" si="11"/>
        <v>16</v>
      </c>
      <c r="T4">
        <v>47</v>
      </c>
      <c r="U4">
        <f t="shared" si="12"/>
        <v>0.89917734838339403</v>
      </c>
      <c r="V4">
        <f t="shared" si="13"/>
        <v>16</v>
      </c>
      <c r="W4">
        <v>11</v>
      </c>
      <c r="X4">
        <f t="shared" si="14"/>
        <v>0.48394192696876381</v>
      </c>
      <c r="Y4">
        <f t="shared" si="15"/>
        <v>16</v>
      </c>
      <c r="Z4">
        <f t="shared" si="16"/>
        <v>224</v>
      </c>
      <c r="AA4">
        <f t="shared" si="17"/>
        <v>0.66376270483302213</v>
      </c>
      <c r="AB4">
        <f t="shared" si="18"/>
        <v>16</v>
      </c>
      <c r="AC4">
        <v>224</v>
      </c>
      <c r="AD4">
        <f t="shared" ref="AD4:AD20" si="19">(Z4-AC4)/Z4</f>
        <v>0</v>
      </c>
      <c r="AE4">
        <f t="shared" ref="AE4:AE19" si="20">Z4-AC4</f>
        <v>0</v>
      </c>
      <c r="AF4">
        <v>0.9200283085633405</v>
      </c>
    </row>
    <row r="5" spans="1:32" x14ac:dyDescent="0.25">
      <c r="A5" t="s">
        <v>30</v>
      </c>
      <c r="B5">
        <v>3</v>
      </c>
      <c r="C5">
        <f t="shared" si="0"/>
        <v>1.2396694214876034</v>
      </c>
      <c r="D5">
        <f t="shared" si="1"/>
        <v>8</v>
      </c>
      <c r="E5">
        <v>172</v>
      </c>
      <c r="F5">
        <f t="shared" si="2"/>
        <v>2.9366569916339422</v>
      </c>
      <c r="G5">
        <f t="shared" si="3"/>
        <v>8</v>
      </c>
      <c r="H5">
        <v>144</v>
      </c>
      <c r="I5">
        <f t="shared" si="4"/>
        <v>3.019500943594045</v>
      </c>
      <c r="J5">
        <f t="shared" si="5"/>
        <v>8</v>
      </c>
      <c r="K5">
        <v>139</v>
      </c>
      <c r="L5">
        <f t="shared" si="6"/>
        <v>2.5659959387114637</v>
      </c>
      <c r="M5">
        <f t="shared" si="7"/>
        <v>8</v>
      </c>
      <c r="N5">
        <v>135</v>
      </c>
      <c r="O5">
        <f t="shared" si="8"/>
        <v>2.9170267934312877</v>
      </c>
      <c r="P5">
        <f t="shared" si="9"/>
        <v>8</v>
      </c>
      <c r="Q5">
        <v>180</v>
      </c>
      <c r="R5">
        <f t="shared" si="10"/>
        <v>3.2281205164992826</v>
      </c>
      <c r="S5">
        <f t="shared" si="11"/>
        <v>8</v>
      </c>
      <c r="T5">
        <v>134</v>
      </c>
      <c r="U5">
        <f t="shared" si="12"/>
        <v>2.5636120145398889</v>
      </c>
      <c r="V5">
        <f t="shared" si="13"/>
        <v>8</v>
      </c>
      <c r="W5">
        <v>63</v>
      </c>
      <c r="X5">
        <f t="shared" si="14"/>
        <v>2.7716673999120105</v>
      </c>
      <c r="Y5">
        <f t="shared" si="15"/>
        <v>7</v>
      </c>
      <c r="Z5">
        <f t="shared" si="16"/>
        <v>967</v>
      </c>
      <c r="AA5">
        <f t="shared" si="17"/>
        <v>2.8654398909532701</v>
      </c>
      <c r="AB5">
        <f t="shared" si="18"/>
        <v>8</v>
      </c>
      <c r="AC5">
        <v>968</v>
      </c>
      <c r="AD5">
        <f t="shared" si="19"/>
        <v>-1.0341261633919339E-3</v>
      </c>
      <c r="AE5">
        <f t="shared" si="20"/>
        <v>-1</v>
      </c>
      <c r="AF5">
        <v>7.1479122434536437</v>
      </c>
    </row>
    <row r="6" spans="1:32" x14ac:dyDescent="0.25">
      <c r="A6" t="s">
        <v>16</v>
      </c>
      <c r="B6">
        <v>26</v>
      </c>
      <c r="C6">
        <f t="shared" si="0"/>
        <v>10.743801652892563</v>
      </c>
      <c r="D6">
        <f t="shared" si="1"/>
        <v>5</v>
      </c>
      <c r="E6">
        <v>528</v>
      </c>
      <c r="F6">
        <f t="shared" si="2"/>
        <v>9.0148540208297767</v>
      </c>
      <c r="G6">
        <f t="shared" si="3"/>
        <v>4</v>
      </c>
      <c r="H6">
        <v>512</v>
      </c>
      <c r="I6">
        <f t="shared" si="4"/>
        <v>10.736003355001049</v>
      </c>
      <c r="J6">
        <f t="shared" si="5"/>
        <v>4</v>
      </c>
      <c r="K6">
        <v>494</v>
      </c>
      <c r="L6">
        <f t="shared" si="6"/>
        <v>9.119438803765922</v>
      </c>
      <c r="M6">
        <f t="shared" si="7"/>
        <v>4</v>
      </c>
      <c r="N6">
        <v>403</v>
      </c>
      <c r="O6">
        <f t="shared" si="8"/>
        <v>8.7078651685393265</v>
      </c>
      <c r="P6">
        <f t="shared" si="9"/>
        <v>4</v>
      </c>
      <c r="Q6">
        <v>516</v>
      </c>
      <c r="R6">
        <f t="shared" si="10"/>
        <v>9.2539454806312769</v>
      </c>
      <c r="S6">
        <f t="shared" si="11"/>
        <v>4</v>
      </c>
      <c r="T6">
        <v>489</v>
      </c>
      <c r="U6">
        <f t="shared" si="12"/>
        <v>9.3552707097761623</v>
      </c>
      <c r="V6">
        <f t="shared" si="13"/>
        <v>4</v>
      </c>
      <c r="W6">
        <v>322</v>
      </c>
      <c r="X6">
        <f t="shared" si="14"/>
        <v>14.16630004399472</v>
      </c>
      <c r="Y6">
        <f t="shared" si="15"/>
        <v>2</v>
      </c>
      <c r="Z6">
        <f t="shared" si="16"/>
        <v>3264</v>
      </c>
      <c r="AA6">
        <f t="shared" si="17"/>
        <v>9.6719708418526089</v>
      </c>
      <c r="AB6">
        <f t="shared" si="18"/>
        <v>4</v>
      </c>
      <c r="AC6">
        <v>3235</v>
      </c>
      <c r="AD6">
        <f t="shared" si="19"/>
        <v>8.8848039215686271E-3</v>
      </c>
      <c r="AE6">
        <f t="shared" si="20"/>
        <v>29</v>
      </c>
      <c r="AF6">
        <v>16.772823779193207</v>
      </c>
    </row>
    <row r="7" spans="1:32" x14ac:dyDescent="0.25">
      <c r="A7" t="s">
        <v>17</v>
      </c>
      <c r="B7">
        <v>3</v>
      </c>
      <c r="C7">
        <f t="shared" si="0"/>
        <v>1.2396694214876034</v>
      </c>
      <c r="D7">
        <f t="shared" si="1"/>
        <v>8</v>
      </c>
      <c r="E7">
        <v>53</v>
      </c>
      <c r="F7">
        <f t="shared" si="2"/>
        <v>0.90490011951511007</v>
      </c>
      <c r="G7">
        <f t="shared" si="3"/>
        <v>15</v>
      </c>
      <c r="H7">
        <v>68</v>
      </c>
      <c r="I7">
        <f t="shared" si="4"/>
        <v>1.4258754455860767</v>
      </c>
      <c r="J7">
        <f t="shared" si="5"/>
        <v>12</v>
      </c>
      <c r="K7">
        <v>77</v>
      </c>
      <c r="L7">
        <f t="shared" si="6"/>
        <v>1.4214509876315304</v>
      </c>
      <c r="M7">
        <f t="shared" si="7"/>
        <v>14</v>
      </c>
      <c r="N7">
        <v>76</v>
      </c>
      <c r="O7">
        <f t="shared" si="8"/>
        <v>1.6421780466724287</v>
      </c>
      <c r="P7">
        <f t="shared" si="9"/>
        <v>9</v>
      </c>
      <c r="Q7">
        <v>81</v>
      </c>
      <c r="R7">
        <f t="shared" si="10"/>
        <v>1.4526542324246772</v>
      </c>
      <c r="S7">
        <f t="shared" si="11"/>
        <v>13</v>
      </c>
      <c r="T7">
        <v>60</v>
      </c>
      <c r="U7">
        <f t="shared" si="12"/>
        <v>1.1478859766596519</v>
      </c>
      <c r="V7">
        <f t="shared" si="13"/>
        <v>13</v>
      </c>
      <c r="W7">
        <v>59</v>
      </c>
      <c r="X7">
        <f t="shared" si="14"/>
        <v>2.5956885173779147</v>
      </c>
      <c r="Y7">
        <f t="shared" si="15"/>
        <v>8</v>
      </c>
      <c r="Z7">
        <f t="shared" si="16"/>
        <v>474</v>
      </c>
      <c r="AA7">
        <f t="shared" si="17"/>
        <v>1.4045692950484487</v>
      </c>
      <c r="AB7">
        <f t="shared" si="18"/>
        <v>11</v>
      </c>
      <c r="AC7">
        <v>418</v>
      </c>
      <c r="AD7">
        <f t="shared" si="19"/>
        <v>0.11814345991561181</v>
      </c>
      <c r="AE7">
        <f t="shared" si="20"/>
        <v>56</v>
      </c>
      <c r="AF7">
        <v>2.4769992922859165</v>
      </c>
    </row>
    <row r="8" spans="1:32" x14ac:dyDescent="0.25">
      <c r="A8" t="s">
        <v>18</v>
      </c>
      <c r="B8">
        <v>1</v>
      </c>
      <c r="C8">
        <f t="shared" si="0"/>
        <v>0.41322314049586778</v>
      </c>
      <c r="D8">
        <f t="shared" si="1"/>
        <v>16</v>
      </c>
      <c r="E8">
        <v>41</v>
      </c>
      <c r="F8">
        <f t="shared" si="2"/>
        <v>0.7000170735871607</v>
      </c>
      <c r="G8">
        <f t="shared" si="3"/>
        <v>16</v>
      </c>
      <c r="H8">
        <v>24</v>
      </c>
      <c r="I8">
        <f t="shared" si="4"/>
        <v>0.50325015726567413</v>
      </c>
      <c r="J8">
        <f t="shared" si="5"/>
        <v>17</v>
      </c>
      <c r="K8">
        <v>18</v>
      </c>
      <c r="L8">
        <f t="shared" si="6"/>
        <v>0.33228724386191621</v>
      </c>
      <c r="M8">
        <f t="shared" si="7"/>
        <v>17</v>
      </c>
      <c r="N8">
        <v>23</v>
      </c>
      <c r="O8">
        <f t="shared" si="8"/>
        <v>0.49697493517718233</v>
      </c>
      <c r="P8">
        <f t="shared" si="9"/>
        <v>17</v>
      </c>
      <c r="Q8">
        <v>29</v>
      </c>
      <c r="R8">
        <f t="shared" si="10"/>
        <v>0.52008608321377325</v>
      </c>
      <c r="S8">
        <f t="shared" si="11"/>
        <v>17</v>
      </c>
      <c r="T8">
        <v>15</v>
      </c>
      <c r="U8">
        <f t="shared" si="12"/>
        <v>0.28697149416491297</v>
      </c>
      <c r="V8">
        <f t="shared" si="13"/>
        <v>17</v>
      </c>
      <c r="W8">
        <v>6</v>
      </c>
      <c r="X8">
        <f t="shared" si="14"/>
        <v>0.26396832380114388</v>
      </c>
      <c r="Y8">
        <f t="shared" si="15"/>
        <v>17</v>
      </c>
      <c r="Z8">
        <f t="shared" si="16"/>
        <v>156</v>
      </c>
      <c r="AA8">
        <f t="shared" si="17"/>
        <v>0.46226331229442619</v>
      </c>
      <c r="AB8">
        <f t="shared" si="18"/>
        <v>17</v>
      </c>
      <c r="AC8">
        <v>154</v>
      </c>
      <c r="AD8">
        <f t="shared" si="19"/>
        <v>1.282051282051282E-2</v>
      </c>
      <c r="AE8">
        <f t="shared" si="20"/>
        <v>2</v>
      </c>
      <c r="AF8">
        <v>0.63694267515923575</v>
      </c>
    </row>
    <row r="9" spans="1:32" x14ac:dyDescent="0.25">
      <c r="A9" t="s">
        <v>19</v>
      </c>
      <c r="B9">
        <v>2</v>
      </c>
      <c r="C9">
        <f t="shared" si="0"/>
        <v>0.82644628099173556</v>
      </c>
      <c r="D9">
        <f t="shared" si="1"/>
        <v>13</v>
      </c>
      <c r="E9">
        <v>55</v>
      </c>
      <c r="F9">
        <f t="shared" si="2"/>
        <v>0.93904729383643504</v>
      </c>
      <c r="G9">
        <f t="shared" si="3"/>
        <v>13</v>
      </c>
      <c r="H9">
        <v>52</v>
      </c>
      <c r="I9">
        <f t="shared" si="4"/>
        <v>1.090375340742294</v>
      </c>
      <c r="J9">
        <f t="shared" si="5"/>
        <v>15</v>
      </c>
      <c r="K9">
        <v>80</v>
      </c>
      <c r="L9">
        <f t="shared" si="6"/>
        <v>1.4768321949418497</v>
      </c>
      <c r="M9">
        <f t="shared" si="7"/>
        <v>12</v>
      </c>
      <c r="N9">
        <v>75</v>
      </c>
      <c r="O9">
        <f t="shared" si="8"/>
        <v>1.6205704407951598</v>
      </c>
      <c r="P9">
        <f t="shared" si="9"/>
        <v>10</v>
      </c>
      <c r="Q9">
        <v>95</v>
      </c>
      <c r="R9">
        <f t="shared" si="10"/>
        <v>1.7037302725968435</v>
      </c>
      <c r="S9">
        <f t="shared" si="11"/>
        <v>10</v>
      </c>
      <c r="T9">
        <v>84</v>
      </c>
      <c r="U9">
        <f t="shared" si="12"/>
        <v>1.6070403673235125</v>
      </c>
      <c r="V9">
        <f t="shared" si="13"/>
        <v>10</v>
      </c>
      <c r="W9">
        <v>14</v>
      </c>
      <c r="X9">
        <f t="shared" si="14"/>
        <v>0.61592608886933564</v>
      </c>
      <c r="Y9">
        <f t="shared" si="15"/>
        <v>15</v>
      </c>
      <c r="Z9">
        <f t="shared" si="16"/>
        <v>455</v>
      </c>
      <c r="AA9">
        <f t="shared" si="17"/>
        <v>1.3482679941920763</v>
      </c>
      <c r="AB9">
        <f t="shared" si="18"/>
        <v>13</v>
      </c>
      <c r="AC9">
        <v>458</v>
      </c>
      <c r="AD9">
        <f t="shared" si="19"/>
        <v>-6.5934065934065934E-3</v>
      </c>
      <c r="AE9">
        <f t="shared" si="20"/>
        <v>-3</v>
      </c>
      <c r="AF9">
        <v>0.21231422505307856</v>
      </c>
    </row>
    <row r="10" spans="1:32" x14ac:dyDescent="0.25">
      <c r="A10" t="s">
        <v>20</v>
      </c>
      <c r="B10">
        <v>2</v>
      </c>
      <c r="C10">
        <f t="shared" si="0"/>
        <v>0.82644628099173556</v>
      </c>
      <c r="D10">
        <f t="shared" si="1"/>
        <v>13</v>
      </c>
      <c r="E10">
        <v>82</v>
      </c>
      <c r="F10">
        <f t="shared" si="2"/>
        <v>1.4000341471743214</v>
      </c>
      <c r="G10">
        <f t="shared" si="3"/>
        <v>10</v>
      </c>
      <c r="H10">
        <v>68</v>
      </c>
      <c r="I10">
        <f t="shared" si="4"/>
        <v>1.4258754455860767</v>
      </c>
      <c r="J10">
        <f t="shared" si="5"/>
        <v>12</v>
      </c>
      <c r="K10">
        <v>80</v>
      </c>
      <c r="L10">
        <f t="shared" si="6"/>
        <v>1.4768321949418497</v>
      </c>
      <c r="M10">
        <f t="shared" si="7"/>
        <v>12</v>
      </c>
      <c r="N10">
        <v>54</v>
      </c>
      <c r="O10">
        <f t="shared" si="8"/>
        <v>1.1668107173725151</v>
      </c>
      <c r="P10">
        <f t="shared" si="9"/>
        <v>13</v>
      </c>
      <c r="Q10">
        <v>64</v>
      </c>
      <c r="R10">
        <f t="shared" si="10"/>
        <v>1.1477761836441895</v>
      </c>
      <c r="S10">
        <f t="shared" si="11"/>
        <v>14</v>
      </c>
      <c r="T10">
        <v>59</v>
      </c>
      <c r="U10">
        <f t="shared" si="12"/>
        <v>1.1287545437153241</v>
      </c>
      <c r="V10">
        <f t="shared" si="13"/>
        <v>14</v>
      </c>
      <c r="W10">
        <v>31</v>
      </c>
      <c r="X10">
        <f t="shared" si="14"/>
        <v>1.3638363396392434</v>
      </c>
      <c r="Y10">
        <f t="shared" si="15"/>
        <v>11</v>
      </c>
      <c r="Z10">
        <f t="shared" si="16"/>
        <v>438</v>
      </c>
      <c r="AA10">
        <f t="shared" si="17"/>
        <v>1.2978931460574274</v>
      </c>
      <c r="AB10">
        <f t="shared" si="18"/>
        <v>14</v>
      </c>
      <c r="AC10">
        <v>406</v>
      </c>
      <c r="AD10">
        <f t="shared" si="19"/>
        <v>7.3059360730593603E-2</v>
      </c>
      <c r="AE10">
        <f t="shared" si="20"/>
        <v>32</v>
      </c>
      <c r="AF10">
        <v>3.1139419674451521</v>
      </c>
    </row>
    <row r="11" spans="1:32" x14ac:dyDescent="0.25">
      <c r="A11" t="s">
        <v>21</v>
      </c>
      <c r="B11">
        <v>3</v>
      </c>
      <c r="C11">
        <f t="shared" si="0"/>
        <v>1.2396694214876034</v>
      </c>
      <c r="D11">
        <f t="shared" si="1"/>
        <v>8</v>
      </c>
      <c r="E11">
        <v>54</v>
      </c>
      <c r="F11">
        <f t="shared" si="2"/>
        <v>0.92197370667577261</v>
      </c>
      <c r="G11">
        <f t="shared" si="3"/>
        <v>14</v>
      </c>
      <c r="H11">
        <v>55</v>
      </c>
      <c r="I11">
        <f t="shared" si="4"/>
        <v>1.1532816104005033</v>
      </c>
      <c r="J11">
        <f t="shared" si="5"/>
        <v>14</v>
      </c>
      <c r="K11">
        <v>48</v>
      </c>
      <c r="L11">
        <f t="shared" si="6"/>
        <v>0.8860993169651098</v>
      </c>
      <c r="M11">
        <f t="shared" si="7"/>
        <v>15</v>
      </c>
      <c r="N11">
        <v>35</v>
      </c>
      <c r="O11">
        <f t="shared" si="8"/>
        <v>0.75626620570440795</v>
      </c>
      <c r="P11">
        <f t="shared" si="9"/>
        <v>15</v>
      </c>
      <c r="Q11">
        <v>41</v>
      </c>
      <c r="R11">
        <f t="shared" si="10"/>
        <v>0.73529411764705876</v>
      </c>
      <c r="S11">
        <f t="shared" si="11"/>
        <v>15</v>
      </c>
      <c r="T11">
        <v>52</v>
      </c>
      <c r="U11">
        <f t="shared" si="12"/>
        <v>0.99483451310503157</v>
      </c>
      <c r="V11">
        <f t="shared" si="13"/>
        <v>15</v>
      </c>
      <c r="W11">
        <v>46</v>
      </c>
      <c r="X11">
        <f t="shared" si="14"/>
        <v>2.0237571491421029</v>
      </c>
      <c r="Y11">
        <f t="shared" si="15"/>
        <v>10</v>
      </c>
      <c r="Z11">
        <f t="shared" si="16"/>
        <v>331</v>
      </c>
      <c r="AA11">
        <f t="shared" si="17"/>
        <v>0.98082792544522468</v>
      </c>
      <c r="AB11">
        <f t="shared" si="18"/>
        <v>15</v>
      </c>
      <c r="AC11">
        <v>326</v>
      </c>
      <c r="AD11">
        <f t="shared" si="19"/>
        <v>1.5105740181268883E-2</v>
      </c>
      <c r="AE11">
        <f t="shared" si="20"/>
        <v>5</v>
      </c>
      <c r="AF11">
        <v>0.70771408351026177</v>
      </c>
    </row>
    <row r="12" spans="1:32" x14ac:dyDescent="0.25">
      <c r="A12" t="s">
        <v>22</v>
      </c>
      <c r="B12">
        <v>3</v>
      </c>
      <c r="C12">
        <f t="shared" si="0"/>
        <v>1.2396694214876034</v>
      </c>
      <c r="D12">
        <f t="shared" si="1"/>
        <v>8</v>
      </c>
      <c r="E12">
        <v>61</v>
      </c>
      <c r="F12">
        <f t="shared" si="2"/>
        <v>1.0414888168004097</v>
      </c>
      <c r="G12">
        <f t="shared" si="3"/>
        <v>12</v>
      </c>
      <c r="H12">
        <v>76</v>
      </c>
      <c r="I12">
        <f t="shared" si="4"/>
        <v>1.593625498007968</v>
      </c>
      <c r="J12">
        <f t="shared" si="5"/>
        <v>10</v>
      </c>
      <c r="K12">
        <v>81</v>
      </c>
      <c r="L12">
        <f t="shared" si="6"/>
        <v>1.4952925973786229</v>
      </c>
      <c r="M12">
        <f t="shared" si="7"/>
        <v>11</v>
      </c>
      <c r="N12">
        <v>68</v>
      </c>
      <c r="O12">
        <f t="shared" si="8"/>
        <v>1.4693171996542784</v>
      </c>
      <c r="P12">
        <f t="shared" si="9"/>
        <v>11</v>
      </c>
      <c r="Q12">
        <v>85</v>
      </c>
      <c r="R12">
        <f t="shared" si="10"/>
        <v>1.524390243902439</v>
      </c>
      <c r="S12">
        <f t="shared" si="11"/>
        <v>11</v>
      </c>
      <c r="T12">
        <v>69</v>
      </c>
      <c r="U12">
        <f t="shared" si="12"/>
        <v>1.3200688731585994</v>
      </c>
      <c r="V12">
        <f t="shared" si="13"/>
        <v>11</v>
      </c>
      <c r="W12">
        <v>29</v>
      </c>
      <c r="X12">
        <f t="shared" si="14"/>
        <v>1.2758468983721953</v>
      </c>
      <c r="Y12">
        <f t="shared" si="15"/>
        <v>12</v>
      </c>
      <c r="Z12">
        <f t="shared" si="16"/>
        <v>469</v>
      </c>
      <c r="AA12">
        <f t="shared" si="17"/>
        <v>1.3897531632441402</v>
      </c>
      <c r="AB12">
        <f t="shared" si="18"/>
        <v>12</v>
      </c>
      <c r="AC12">
        <v>0</v>
      </c>
      <c r="AD12">
        <f t="shared" si="19"/>
        <v>1</v>
      </c>
      <c r="AE12">
        <f t="shared" si="20"/>
        <v>469</v>
      </c>
      <c r="AF12">
        <v>4.6709129511677281</v>
      </c>
    </row>
    <row r="13" spans="1:32" x14ac:dyDescent="0.25">
      <c r="A13" t="s">
        <v>23</v>
      </c>
      <c r="B13">
        <v>7</v>
      </c>
      <c r="C13">
        <f t="shared" si="0"/>
        <v>2.8925619834710745</v>
      </c>
      <c r="D13">
        <f t="shared" si="1"/>
        <v>7</v>
      </c>
      <c r="E13">
        <v>110</v>
      </c>
      <c r="F13">
        <f t="shared" si="2"/>
        <v>1.8780945876728701</v>
      </c>
      <c r="G13">
        <f t="shared" si="3"/>
        <v>9</v>
      </c>
      <c r="H13">
        <v>75</v>
      </c>
      <c r="I13">
        <f t="shared" si="4"/>
        <v>1.5726567414552317</v>
      </c>
      <c r="J13">
        <f t="shared" si="5"/>
        <v>11</v>
      </c>
      <c r="K13">
        <v>95</v>
      </c>
      <c r="L13">
        <f t="shared" si="6"/>
        <v>1.7537382314934464</v>
      </c>
      <c r="M13">
        <f t="shared" si="7"/>
        <v>9</v>
      </c>
      <c r="N13">
        <v>62</v>
      </c>
      <c r="O13">
        <f t="shared" si="8"/>
        <v>1.3396715643906656</v>
      </c>
      <c r="P13">
        <f t="shared" si="9"/>
        <v>12</v>
      </c>
      <c r="Q13">
        <v>106</v>
      </c>
      <c r="R13">
        <f t="shared" si="10"/>
        <v>1.9010043041606886</v>
      </c>
      <c r="S13">
        <f t="shared" si="11"/>
        <v>9</v>
      </c>
      <c r="T13">
        <v>100</v>
      </c>
      <c r="U13">
        <f t="shared" si="12"/>
        <v>1.9131432944327529</v>
      </c>
      <c r="V13">
        <f t="shared" si="13"/>
        <v>9</v>
      </c>
      <c r="W13">
        <v>28</v>
      </c>
      <c r="X13">
        <f t="shared" si="14"/>
        <v>1.2318521777386713</v>
      </c>
      <c r="Y13">
        <f t="shared" si="15"/>
        <v>13</v>
      </c>
      <c r="Z13">
        <f t="shared" si="16"/>
        <v>576</v>
      </c>
      <c r="AA13">
        <f t="shared" si="17"/>
        <v>1.7068183838563429</v>
      </c>
      <c r="AB13">
        <f t="shared" si="18"/>
        <v>9</v>
      </c>
      <c r="AC13">
        <v>588</v>
      </c>
      <c r="AD13">
        <f t="shared" si="19"/>
        <v>-2.0833333333333332E-2</v>
      </c>
      <c r="AE13">
        <f t="shared" si="20"/>
        <v>-12</v>
      </c>
      <c r="AF13">
        <v>7.0771408351026188E-2</v>
      </c>
    </row>
    <row r="14" spans="1:32" x14ac:dyDescent="0.25">
      <c r="A14" t="s">
        <v>24</v>
      </c>
      <c r="B14">
        <v>36</v>
      </c>
      <c r="C14">
        <f t="shared" si="0"/>
        <v>14.87603305785124</v>
      </c>
      <c r="D14">
        <f t="shared" si="1"/>
        <v>2</v>
      </c>
      <c r="E14">
        <v>670</v>
      </c>
      <c r="F14">
        <f t="shared" si="2"/>
        <v>11.439303397643846</v>
      </c>
      <c r="G14">
        <f t="shared" si="3"/>
        <v>3</v>
      </c>
      <c r="H14">
        <v>560</v>
      </c>
      <c r="I14">
        <f t="shared" si="4"/>
        <v>11.742503669532397</v>
      </c>
      <c r="J14">
        <f t="shared" si="5"/>
        <v>3</v>
      </c>
      <c r="K14">
        <v>561</v>
      </c>
      <c r="L14">
        <f t="shared" si="6"/>
        <v>10.356285767029721</v>
      </c>
      <c r="M14">
        <f t="shared" si="7"/>
        <v>3</v>
      </c>
      <c r="N14">
        <v>630</v>
      </c>
      <c r="O14">
        <f t="shared" si="8"/>
        <v>13.612791702679344</v>
      </c>
      <c r="P14">
        <f t="shared" si="9"/>
        <v>3</v>
      </c>
      <c r="Q14">
        <v>521</v>
      </c>
      <c r="R14">
        <f t="shared" si="10"/>
        <v>9.3436154949784793</v>
      </c>
      <c r="S14">
        <f t="shared" si="11"/>
        <v>3</v>
      </c>
      <c r="T14">
        <v>574</v>
      </c>
      <c r="U14">
        <f t="shared" si="12"/>
        <v>10.981442510044003</v>
      </c>
      <c r="V14">
        <f t="shared" si="13"/>
        <v>3</v>
      </c>
      <c r="W14">
        <v>247</v>
      </c>
      <c r="X14">
        <f t="shared" si="14"/>
        <v>10.866695996480424</v>
      </c>
      <c r="Y14">
        <f t="shared" si="15"/>
        <v>4</v>
      </c>
      <c r="Z14">
        <f t="shared" si="16"/>
        <v>3763</v>
      </c>
      <c r="AA14">
        <f t="shared" si="17"/>
        <v>11.150620795922601</v>
      </c>
      <c r="AB14">
        <f t="shared" si="18"/>
        <v>3</v>
      </c>
      <c r="AC14">
        <v>3760</v>
      </c>
      <c r="AD14">
        <f t="shared" si="19"/>
        <v>7.9723624767472762E-4</v>
      </c>
      <c r="AE14">
        <f t="shared" si="20"/>
        <v>3</v>
      </c>
      <c r="AF14">
        <v>4.2462845010615711</v>
      </c>
    </row>
    <row r="15" spans="1:32" x14ac:dyDescent="0.25">
      <c r="A15" t="s">
        <v>25</v>
      </c>
      <c r="B15">
        <v>75</v>
      </c>
      <c r="C15">
        <f t="shared" si="0"/>
        <v>30.991735537190085</v>
      </c>
      <c r="D15">
        <f t="shared" si="1"/>
        <v>1</v>
      </c>
      <c r="E15">
        <v>2114</v>
      </c>
      <c r="F15">
        <f t="shared" si="2"/>
        <v>36.093563257640433</v>
      </c>
      <c r="G15">
        <f t="shared" si="3"/>
        <v>1</v>
      </c>
      <c r="H15">
        <v>1568</v>
      </c>
      <c r="I15">
        <f t="shared" si="4"/>
        <v>32.879010274690714</v>
      </c>
      <c r="J15">
        <f t="shared" si="5"/>
        <v>1</v>
      </c>
      <c r="K15">
        <v>1956</v>
      </c>
      <c r="L15">
        <f t="shared" si="6"/>
        <v>36.108547166328222</v>
      </c>
      <c r="M15">
        <f t="shared" si="7"/>
        <v>1</v>
      </c>
      <c r="N15">
        <v>1628</v>
      </c>
      <c r="O15">
        <f t="shared" si="8"/>
        <v>35.177182368193606</v>
      </c>
      <c r="P15">
        <f t="shared" si="9"/>
        <v>1</v>
      </c>
      <c r="Q15">
        <v>1897</v>
      </c>
      <c r="R15">
        <f t="shared" si="10"/>
        <v>34.020803443328553</v>
      </c>
      <c r="S15">
        <f t="shared" si="11"/>
        <v>1</v>
      </c>
      <c r="T15">
        <v>1813</v>
      </c>
      <c r="U15">
        <f t="shared" si="12"/>
        <v>34.685287928065812</v>
      </c>
      <c r="V15">
        <f t="shared" si="13"/>
        <v>1</v>
      </c>
      <c r="W15">
        <v>735</v>
      </c>
      <c r="X15">
        <f t="shared" si="14"/>
        <v>32.336119665640126</v>
      </c>
      <c r="Y15">
        <f t="shared" si="15"/>
        <v>1</v>
      </c>
      <c r="Z15">
        <f t="shared" si="16"/>
        <v>11711</v>
      </c>
      <c r="AA15">
        <f t="shared" si="17"/>
        <v>34.70234391205144</v>
      </c>
      <c r="AB15">
        <f t="shared" si="18"/>
        <v>1</v>
      </c>
      <c r="AC15">
        <v>11570</v>
      </c>
      <c r="AD15">
        <f t="shared" si="19"/>
        <v>1.203996242848604E-2</v>
      </c>
      <c r="AE15">
        <f t="shared" si="20"/>
        <v>141</v>
      </c>
      <c r="AF15">
        <v>33.687190375088463</v>
      </c>
    </row>
    <row r="16" spans="1:32" x14ac:dyDescent="0.25">
      <c r="A16" t="s">
        <v>26</v>
      </c>
      <c r="B16">
        <v>32</v>
      </c>
      <c r="C16">
        <f t="shared" si="0"/>
        <v>13.223140495867769</v>
      </c>
      <c r="D16">
        <f t="shared" si="1"/>
        <v>3</v>
      </c>
      <c r="E16">
        <v>430</v>
      </c>
      <c r="F16">
        <f t="shared" si="2"/>
        <v>7.3416424790848565</v>
      </c>
      <c r="G16">
        <f t="shared" si="3"/>
        <v>5</v>
      </c>
      <c r="H16">
        <v>324</v>
      </c>
      <c r="I16">
        <f t="shared" si="4"/>
        <v>6.7938771230866015</v>
      </c>
      <c r="J16">
        <f t="shared" si="5"/>
        <v>5</v>
      </c>
      <c r="K16">
        <v>394</v>
      </c>
      <c r="L16">
        <f t="shared" si="6"/>
        <v>7.2733985600886104</v>
      </c>
      <c r="M16">
        <f t="shared" si="7"/>
        <v>5</v>
      </c>
      <c r="N16">
        <v>363</v>
      </c>
      <c r="O16">
        <f t="shared" si="8"/>
        <v>7.8435609334485736</v>
      </c>
      <c r="P16">
        <f t="shared" si="9"/>
        <v>5</v>
      </c>
      <c r="Q16">
        <v>424</v>
      </c>
      <c r="R16">
        <f t="shared" si="10"/>
        <v>7.6040172166427542</v>
      </c>
      <c r="S16">
        <f t="shared" si="11"/>
        <v>5</v>
      </c>
      <c r="T16">
        <v>380</v>
      </c>
      <c r="U16">
        <f t="shared" si="12"/>
        <v>7.2699445188444605</v>
      </c>
      <c r="V16">
        <f t="shared" si="13"/>
        <v>5</v>
      </c>
      <c r="W16">
        <v>166</v>
      </c>
      <c r="X16">
        <f t="shared" si="14"/>
        <v>7.3031236251649796</v>
      </c>
      <c r="Y16">
        <f t="shared" si="15"/>
        <v>5</v>
      </c>
      <c r="Z16">
        <f t="shared" si="16"/>
        <v>2481</v>
      </c>
      <c r="AA16">
        <f t="shared" si="17"/>
        <v>7.3517646012978926</v>
      </c>
      <c r="AB16">
        <f t="shared" si="18"/>
        <v>5</v>
      </c>
      <c r="AC16">
        <v>2464</v>
      </c>
      <c r="AD16">
        <f t="shared" si="19"/>
        <v>6.8520757758968156E-3</v>
      </c>
      <c r="AE16">
        <f t="shared" si="20"/>
        <v>17</v>
      </c>
      <c r="AF16">
        <v>7.0063694267515926</v>
      </c>
    </row>
    <row r="17" spans="1:32" x14ac:dyDescent="0.25">
      <c r="A17" t="s">
        <v>27</v>
      </c>
      <c r="B17">
        <v>2</v>
      </c>
      <c r="C17">
        <f t="shared" si="0"/>
        <v>0.82644628099173556</v>
      </c>
      <c r="D17">
        <f t="shared" si="1"/>
        <v>13</v>
      </c>
      <c r="E17">
        <v>198</v>
      </c>
      <c r="F17">
        <f t="shared" si="2"/>
        <v>3.3805702578111663</v>
      </c>
      <c r="G17">
        <f t="shared" si="3"/>
        <v>7</v>
      </c>
      <c r="H17">
        <v>167</v>
      </c>
      <c r="I17">
        <f t="shared" si="4"/>
        <v>3.5017823443069829</v>
      </c>
      <c r="J17">
        <f t="shared" si="5"/>
        <v>7</v>
      </c>
      <c r="K17">
        <v>177</v>
      </c>
      <c r="L17">
        <f t="shared" si="6"/>
        <v>3.2674912313088424</v>
      </c>
      <c r="M17">
        <f t="shared" si="7"/>
        <v>7</v>
      </c>
      <c r="N17">
        <v>143</v>
      </c>
      <c r="O17">
        <f t="shared" si="8"/>
        <v>3.089887640449438</v>
      </c>
      <c r="P17">
        <f t="shared" si="9"/>
        <v>7</v>
      </c>
      <c r="Q17">
        <v>204</v>
      </c>
      <c r="R17">
        <f t="shared" si="10"/>
        <v>3.6585365853658534</v>
      </c>
      <c r="S17">
        <f t="shared" si="11"/>
        <v>7</v>
      </c>
      <c r="T17">
        <v>197</v>
      </c>
      <c r="U17">
        <f t="shared" si="12"/>
        <v>3.7688922900325239</v>
      </c>
      <c r="V17">
        <f t="shared" si="13"/>
        <v>7</v>
      </c>
      <c r="W17">
        <v>58</v>
      </c>
      <c r="X17">
        <f t="shared" si="14"/>
        <v>2.5516937967443907</v>
      </c>
      <c r="Y17">
        <f t="shared" si="15"/>
        <v>9</v>
      </c>
      <c r="Z17">
        <f t="shared" si="16"/>
        <v>1144</v>
      </c>
      <c r="AA17">
        <f t="shared" si="17"/>
        <v>3.389930956825792</v>
      </c>
      <c r="AB17">
        <f t="shared" si="18"/>
        <v>7</v>
      </c>
      <c r="AC17">
        <v>1144</v>
      </c>
      <c r="AD17">
        <f t="shared" si="19"/>
        <v>0</v>
      </c>
      <c r="AE17">
        <f t="shared" si="20"/>
        <v>0</v>
      </c>
      <c r="AF17">
        <v>0.56617126680820951</v>
      </c>
    </row>
    <row r="18" spans="1:32" x14ac:dyDescent="0.25">
      <c r="A18" t="s">
        <v>28</v>
      </c>
      <c r="B18">
        <v>13</v>
      </c>
      <c r="C18">
        <f t="shared" si="0"/>
        <v>5.3719008264462813</v>
      </c>
      <c r="D18">
        <f t="shared" si="1"/>
        <v>6</v>
      </c>
      <c r="E18">
        <v>233</v>
      </c>
      <c r="F18">
        <f t="shared" si="2"/>
        <v>3.9781458084343524</v>
      </c>
      <c r="G18">
        <f t="shared" si="3"/>
        <v>6</v>
      </c>
      <c r="H18">
        <v>237</v>
      </c>
      <c r="I18">
        <f t="shared" si="4"/>
        <v>4.969595302998532</v>
      </c>
      <c r="J18">
        <f t="shared" si="5"/>
        <v>6</v>
      </c>
      <c r="K18">
        <v>251</v>
      </c>
      <c r="L18">
        <f t="shared" si="6"/>
        <v>4.6335610116300536</v>
      </c>
      <c r="M18">
        <f t="shared" si="7"/>
        <v>6</v>
      </c>
      <c r="N18">
        <v>162</v>
      </c>
      <c r="O18">
        <f t="shared" si="8"/>
        <v>3.5004321521175457</v>
      </c>
      <c r="P18">
        <f t="shared" si="9"/>
        <v>6</v>
      </c>
      <c r="Q18">
        <v>246</v>
      </c>
      <c r="R18">
        <f t="shared" si="10"/>
        <v>4.4117647058823533</v>
      </c>
      <c r="S18">
        <f t="shared" si="11"/>
        <v>6</v>
      </c>
      <c r="T18">
        <v>219</v>
      </c>
      <c r="U18">
        <f t="shared" si="12"/>
        <v>4.1897838148077291</v>
      </c>
      <c r="V18">
        <f t="shared" si="13"/>
        <v>6</v>
      </c>
      <c r="W18">
        <v>118</v>
      </c>
      <c r="X18">
        <f t="shared" si="14"/>
        <v>5.1913770347558295</v>
      </c>
      <c r="Y18">
        <f t="shared" si="15"/>
        <v>6</v>
      </c>
      <c r="Z18">
        <f t="shared" si="16"/>
        <v>1466</v>
      </c>
      <c r="AA18">
        <f t="shared" si="17"/>
        <v>4.3440898450232615</v>
      </c>
      <c r="AB18">
        <f t="shared" si="18"/>
        <v>6</v>
      </c>
      <c r="AC18">
        <v>1463</v>
      </c>
      <c r="AD18">
        <f t="shared" si="19"/>
        <v>2.0463847203274215E-3</v>
      </c>
      <c r="AE18">
        <f t="shared" si="20"/>
        <v>3</v>
      </c>
      <c r="AF18">
        <v>3.9631988676574665</v>
      </c>
    </row>
    <row r="19" spans="1:32" x14ac:dyDescent="0.25">
      <c r="A19" t="s">
        <v>86</v>
      </c>
      <c r="B19">
        <v>3</v>
      </c>
      <c r="C19">
        <f t="shared" si="0"/>
        <v>1.2396694214876034</v>
      </c>
      <c r="D19">
        <f t="shared" si="1"/>
        <v>8</v>
      </c>
      <c r="E19">
        <v>81</v>
      </c>
      <c r="F19">
        <f t="shared" si="2"/>
        <v>1.3829605600136587</v>
      </c>
      <c r="G19">
        <f t="shared" si="3"/>
        <v>11</v>
      </c>
      <c r="H19">
        <v>100</v>
      </c>
      <c r="I19">
        <f t="shared" si="4"/>
        <v>2.0968756552736423</v>
      </c>
      <c r="J19">
        <f t="shared" si="5"/>
        <v>9</v>
      </c>
      <c r="K19">
        <v>94</v>
      </c>
      <c r="L19">
        <f t="shared" si="6"/>
        <v>1.7352778290566733</v>
      </c>
      <c r="M19">
        <f t="shared" si="7"/>
        <v>10</v>
      </c>
      <c r="N19">
        <v>39</v>
      </c>
      <c r="O19">
        <f t="shared" si="8"/>
        <v>0.84269662921348309</v>
      </c>
      <c r="P19">
        <f t="shared" si="9"/>
        <v>14</v>
      </c>
      <c r="Q19">
        <v>84</v>
      </c>
      <c r="R19">
        <f t="shared" si="10"/>
        <v>1.5064562410329985</v>
      </c>
      <c r="S19">
        <f t="shared" si="11"/>
        <v>12</v>
      </c>
      <c r="T19">
        <v>69</v>
      </c>
      <c r="U19">
        <f t="shared" si="12"/>
        <v>1.3200688731585994</v>
      </c>
      <c r="V19">
        <f t="shared" si="13"/>
        <v>11</v>
      </c>
      <c r="W19">
        <v>22</v>
      </c>
      <c r="X19">
        <f t="shared" si="14"/>
        <v>0.96788385393752763</v>
      </c>
      <c r="Y19">
        <f t="shared" si="15"/>
        <v>14</v>
      </c>
      <c r="Z19">
        <f t="shared" si="16"/>
        <v>489</v>
      </c>
      <c r="AA19">
        <f t="shared" si="17"/>
        <v>1.4490176904613743</v>
      </c>
      <c r="AB19">
        <f t="shared" si="18"/>
        <v>10</v>
      </c>
      <c r="AC19">
        <v>1012</v>
      </c>
      <c r="AD19">
        <f t="shared" si="19"/>
        <v>-1.0695296523517381</v>
      </c>
      <c r="AE19">
        <f t="shared" si="20"/>
        <v>-523</v>
      </c>
      <c r="AF19">
        <v>2.689313517338995</v>
      </c>
    </row>
    <row r="20" spans="1:32" x14ac:dyDescent="0.25">
      <c r="B20">
        <f>SUM(B3:B19)</f>
        <v>242</v>
      </c>
      <c r="E20">
        <f>SUM(E3:E19)</f>
        <v>5857</v>
      </c>
      <c r="H20">
        <f t="shared" ref="H20:W20" si="21">SUM(H3:H19)</f>
        <v>4769</v>
      </c>
      <c r="K20">
        <f t="shared" si="21"/>
        <v>5417</v>
      </c>
      <c r="N20">
        <f t="shared" si="21"/>
        <v>4628</v>
      </c>
      <c r="Q20">
        <f t="shared" si="21"/>
        <v>5576</v>
      </c>
      <c r="T20">
        <f t="shared" si="21"/>
        <v>5227</v>
      </c>
      <c r="W20">
        <f t="shared" si="21"/>
        <v>2273</v>
      </c>
      <c r="Z20">
        <f>SUM(Z3:Z19)</f>
        <v>33747</v>
      </c>
      <c r="AC20">
        <f>SUM(AC3:AC19)</f>
        <v>33494</v>
      </c>
      <c r="AD20">
        <f t="shared" si="19"/>
        <v>7.4969626929801171E-3</v>
      </c>
    </row>
    <row r="21" spans="1:32" x14ac:dyDescent="0.25">
      <c r="B21">
        <v>20</v>
      </c>
      <c r="E21">
        <v>565</v>
      </c>
      <c r="H21">
        <v>495</v>
      </c>
      <c r="K21">
        <v>553</v>
      </c>
      <c r="N21">
        <v>489</v>
      </c>
      <c r="Q21">
        <v>554</v>
      </c>
      <c r="T21">
        <v>544</v>
      </c>
      <c r="W21">
        <v>240</v>
      </c>
      <c r="Z21">
        <v>3440</v>
      </c>
      <c r="AD21">
        <v>3440</v>
      </c>
    </row>
    <row r="22" spans="1:32" x14ac:dyDescent="0.25">
      <c r="B22">
        <f>B20/B21</f>
        <v>12.1</v>
      </c>
      <c r="E22">
        <f>E20/E21</f>
        <v>10.366371681415929</v>
      </c>
      <c r="H22">
        <f>H20/H21</f>
        <v>9.6343434343434335</v>
      </c>
      <c r="K22">
        <f>K20/K21</f>
        <v>9.7956600361663657</v>
      </c>
      <c r="N22">
        <f>N20/N21</f>
        <v>9.4642126789366046</v>
      </c>
      <c r="Q22">
        <f>Q20/Q21</f>
        <v>10.064981949458483</v>
      </c>
      <c r="T22">
        <f>T20/T21</f>
        <v>9.608455882352942</v>
      </c>
      <c r="W22">
        <f>W20/W21</f>
        <v>9.4708333333333332</v>
      </c>
      <c r="Z22">
        <f>Z20/Z21</f>
        <v>9.8101744186046513</v>
      </c>
      <c r="AD22">
        <f>AD20/AD21</f>
        <v>2.1793496200523598E-6</v>
      </c>
    </row>
    <row r="23" spans="1:32" x14ac:dyDescent="0.25">
      <c r="AE23" t="s">
        <v>101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Normal="100" workbookViewId="0">
      <selection activeCell="A2" sqref="A2"/>
    </sheetView>
  </sheetViews>
  <sheetFormatPr defaultRowHeight="15" x14ac:dyDescent="0.25"/>
  <cols>
    <col min="1" max="1" width="11.85546875" customWidth="1"/>
    <col min="3" max="3" width="10.5703125" customWidth="1"/>
    <col min="4" max="4" width="10.85546875" customWidth="1"/>
    <col min="5" max="5" width="8.140625" customWidth="1"/>
    <col min="6" max="6" width="11.42578125" customWidth="1"/>
    <col min="7" max="7" width="20.85546875" customWidth="1"/>
    <col min="8" max="8" width="14.140625" customWidth="1"/>
    <col min="9" max="9" width="15.5703125" customWidth="1"/>
    <col min="10" max="10" width="11.7109375" customWidth="1"/>
    <col min="11" max="11" width="14.85546875" customWidth="1"/>
    <col min="12" max="12" width="12.42578125" customWidth="1"/>
  </cols>
  <sheetData>
    <row r="1" spans="1:12" x14ac:dyDescent="0.25">
      <c r="B1" s="2" t="s">
        <v>0</v>
      </c>
      <c r="C1" s="2" t="s">
        <v>137</v>
      </c>
      <c r="D1" s="2" t="s">
        <v>6</v>
      </c>
      <c r="E1" s="2" t="s">
        <v>138</v>
      </c>
      <c r="F1" s="2" t="s">
        <v>140</v>
      </c>
      <c r="G1" s="3" t="s">
        <v>139</v>
      </c>
      <c r="H1" s="3" t="s">
        <v>141</v>
      </c>
      <c r="I1" s="2" t="s">
        <v>142</v>
      </c>
      <c r="J1" s="2"/>
      <c r="K1" s="2"/>
      <c r="L1" s="2"/>
    </row>
    <row r="2" spans="1:12" x14ac:dyDescent="0.25">
      <c r="A2" t="s">
        <v>111</v>
      </c>
      <c r="B2">
        <v>0.71760000000000002</v>
      </c>
      <c r="C2">
        <v>0.64039999999999997</v>
      </c>
      <c r="D2">
        <v>0.68769999999999998</v>
      </c>
      <c r="E2">
        <v>0.81279999999999997</v>
      </c>
      <c r="F2">
        <v>0.39129999999999998</v>
      </c>
      <c r="G2">
        <v>0.49280000000000002</v>
      </c>
      <c r="H2">
        <v>0.57489999999999997</v>
      </c>
      <c r="I2">
        <v>0.69569999999999999</v>
      </c>
    </row>
    <row r="3" spans="1:12" x14ac:dyDescent="0.25">
      <c r="A3" t="s">
        <v>114</v>
      </c>
      <c r="B3">
        <v>0.72860000000000003</v>
      </c>
      <c r="C3">
        <v>0.62409999999999999</v>
      </c>
      <c r="D3">
        <v>0.68759999999999999</v>
      </c>
      <c r="E3">
        <v>0.76539999999999997</v>
      </c>
      <c r="F3">
        <v>0.42759999999999998</v>
      </c>
      <c r="G3">
        <v>0.49440000000000001</v>
      </c>
      <c r="H3">
        <v>0.56569999999999998</v>
      </c>
      <c r="I3">
        <v>0.65480000000000005</v>
      </c>
    </row>
    <row r="4" spans="1:12" x14ac:dyDescent="0.25">
      <c r="A4" t="s">
        <v>113</v>
      </c>
      <c r="B4">
        <v>0.65569999999999995</v>
      </c>
      <c r="C4">
        <v>0.46229999999999999</v>
      </c>
      <c r="D4">
        <v>0.58089999999999997</v>
      </c>
      <c r="E4">
        <v>0.64939999999999998</v>
      </c>
      <c r="F4">
        <v>0.32390000000000002</v>
      </c>
      <c r="G4">
        <v>0.3805</v>
      </c>
      <c r="H4">
        <v>0.46789999999999998</v>
      </c>
      <c r="I4">
        <v>0.55010000000000003</v>
      </c>
    </row>
    <row r="5" spans="1:12" x14ac:dyDescent="0.25">
      <c r="A5" t="s">
        <v>116</v>
      </c>
      <c r="B5">
        <v>0.77759999999999996</v>
      </c>
      <c r="C5">
        <v>0.65710000000000002</v>
      </c>
      <c r="D5">
        <v>0.73160000000000003</v>
      </c>
      <c r="E5">
        <v>0.73809999999999998</v>
      </c>
      <c r="F5">
        <v>0.48370000000000002</v>
      </c>
      <c r="G5">
        <v>0.56279999999999997</v>
      </c>
      <c r="H5">
        <v>0.55810000000000004</v>
      </c>
      <c r="I5">
        <v>0.64190000000000003</v>
      </c>
    </row>
    <row r="6" spans="1:12" x14ac:dyDescent="0.25">
      <c r="B6">
        <f t="shared" ref="B6:I6" si="0">AVERAGE(B2:B5)</f>
        <v>0.71987500000000004</v>
      </c>
      <c r="C6">
        <f t="shared" si="0"/>
        <v>0.59597499999999992</v>
      </c>
      <c r="D6">
        <f t="shared" si="0"/>
        <v>0.67195000000000005</v>
      </c>
      <c r="E6">
        <f t="shared" si="0"/>
        <v>0.741425</v>
      </c>
      <c r="F6">
        <f t="shared" si="0"/>
        <v>0.40662500000000001</v>
      </c>
      <c r="G6">
        <f t="shared" si="0"/>
        <v>0.48262500000000003</v>
      </c>
      <c r="H6">
        <f t="shared" si="0"/>
        <v>0.54164999999999996</v>
      </c>
      <c r="I6">
        <f t="shared" si="0"/>
        <v>0.635625</v>
      </c>
    </row>
    <row r="9" spans="1:12" x14ac:dyDescent="0.25">
      <c r="A9" t="s">
        <v>9</v>
      </c>
      <c r="J9" t="s">
        <v>136</v>
      </c>
    </row>
    <row r="10" spans="1:12" x14ac:dyDescent="0.25">
      <c r="A10" t="s">
        <v>87</v>
      </c>
      <c r="B10" s="1">
        <f t="shared" ref="B10:I10" si="1">AVERAGE(B2,B3)</f>
        <v>0.72310000000000008</v>
      </c>
      <c r="C10" s="1">
        <f t="shared" si="1"/>
        <v>0.63224999999999998</v>
      </c>
      <c r="D10" s="1">
        <f t="shared" si="1"/>
        <v>0.68764999999999998</v>
      </c>
      <c r="E10" s="1">
        <f t="shared" si="1"/>
        <v>0.78909999999999991</v>
      </c>
      <c r="F10" s="1">
        <f t="shared" si="1"/>
        <v>0.40944999999999998</v>
      </c>
      <c r="G10" s="1">
        <f t="shared" si="1"/>
        <v>0.49360000000000004</v>
      </c>
      <c r="H10" s="1">
        <f t="shared" si="1"/>
        <v>0.57030000000000003</v>
      </c>
      <c r="I10" s="1">
        <f t="shared" si="1"/>
        <v>0.67525000000000002</v>
      </c>
      <c r="J10" s="1">
        <f>AVERAGE(B10:I10)</f>
        <v>0.62258750000000007</v>
      </c>
      <c r="K10" s="1"/>
      <c r="L10" s="1"/>
    </row>
    <row r="11" spans="1:12" x14ac:dyDescent="0.25">
      <c r="A11" t="s">
        <v>88</v>
      </c>
      <c r="B11" s="1">
        <f t="shared" ref="B11:I11" si="2">AVERAGE(B2:B4)</f>
        <v>0.70063333333333333</v>
      </c>
      <c r="C11" s="1">
        <f t="shared" si="2"/>
        <v>0.5756</v>
      </c>
      <c r="D11" s="1">
        <f t="shared" si="2"/>
        <v>0.65206666666666668</v>
      </c>
      <c r="E11" s="1">
        <f t="shared" si="2"/>
        <v>0.74253333333333327</v>
      </c>
      <c r="F11" s="1">
        <f t="shared" si="2"/>
        <v>0.38093333333333335</v>
      </c>
      <c r="G11" s="1">
        <f t="shared" si="2"/>
        <v>0.45590000000000003</v>
      </c>
      <c r="H11" s="1">
        <f t="shared" si="2"/>
        <v>0.53616666666666668</v>
      </c>
      <c r="I11" s="1">
        <f t="shared" si="2"/>
        <v>0.63353333333333339</v>
      </c>
      <c r="J11" s="1">
        <f>AVERAGE(B11:I11)</f>
        <v>0.58467083333333336</v>
      </c>
      <c r="K11" s="1"/>
      <c r="L11" s="1"/>
    </row>
    <row r="12" spans="1:12" x14ac:dyDescent="0.25">
      <c r="A12" t="s">
        <v>89</v>
      </c>
      <c r="B12" s="1">
        <f t="shared" ref="B12:I12" si="3">AVERAGE(B4,B5)</f>
        <v>0.71665000000000001</v>
      </c>
      <c r="C12" s="1">
        <f t="shared" si="3"/>
        <v>0.55969999999999998</v>
      </c>
      <c r="D12" s="1">
        <f t="shared" si="3"/>
        <v>0.65625</v>
      </c>
      <c r="E12" s="1">
        <f t="shared" si="3"/>
        <v>0.69374999999999998</v>
      </c>
      <c r="F12" s="1">
        <f t="shared" si="3"/>
        <v>0.40380000000000005</v>
      </c>
      <c r="G12" s="1">
        <f t="shared" si="3"/>
        <v>0.47165000000000001</v>
      </c>
      <c r="H12" s="1">
        <f t="shared" si="3"/>
        <v>0.51300000000000001</v>
      </c>
      <c r="I12" s="1">
        <f t="shared" si="3"/>
        <v>0.59600000000000009</v>
      </c>
      <c r="J12" s="1">
        <f>AVERAGE(B12:I12)</f>
        <v>0.57635000000000003</v>
      </c>
      <c r="K12" s="1"/>
      <c r="L12" s="1"/>
    </row>
    <row r="13" spans="1:12" x14ac:dyDescent="0.25">
      <c r="A13" t="s">
        <v>90</v>
      </c>
      <c r="B13" s="1">
        <f t="shared" ref="B13:I13" si="4">AVERAGE(B3,B5)</f>
        <v>0.75309999999999999</v>
      </c>
      <c r="C13" s="1">
        <f t="shared" si="4"/>
        <v>0.64060000000000006</v>
      </c>
      <c r="D13" s="1">
        <f t="shared" si="4"/>
        <v>0.70960000000000001</v>
      </c>
      <c r="E13" s="1">
        <f t="shared" si="4"/>
        <v>0.75174999999999992</v>
      </c>
      <c r="F13" s="1">
        <f t="shared" si="4"/>
        <v>0.45565</v>
      </c>
      <c r="G13" s="1">
        <f t="shared" si="4"/>
        <v>0.52859999999999996</v>
      </c>
      <c r="H13" s="1">
        <f t="shared" si="4"/>
        <v>0.56190000000000007</v>
      </c>
      <c r="I13" s="1">
        <f t="shared" si="4"/>
        <v>0.64834999999999998</v>
      </c>
      <c r="J13" s="1">
        <f>AVERAGE(B13:I13)</f>
        <v>0.63119374999999989</v>
      </c>
      <c r="K13" s="1"/>
      <c r="L13" s="1"/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5" x14ac:dyDescent="0.25"/>
  <cols>
    <col min="1" max="1" width="43.140625" customWidth="1"/>
    <col min="3" max="3" width="8.5703125" customWidth="1"/>
  </cols>
  <sheetData>
    <row r="1" spans="1:4" x14ac:dyDescent="0.25">
      <c r="A1" t="s">
        <v>157</v>
      </c>
    </row>
    <row r="2" spans="1:4" x14ac:dyDescent="0.25">
      <c r="B2" t="s">
        <v>3</v>
      </c>
      <c r="C2" t="s">
        <v>4</v>
      </c>
      <c r="D2" t="s">
        <v>5</v>
      </c>
    </row>
    <row r="3" spans="1:4" x14ac:dyDescent="0.25">
      <c r="A3" t="s">
        <v>145</v>
      </c>
      <c r="B3">
        <v>0.9859</v>
      </c>
      <c r="C3">
        <v>0.66249999999999998</v>
      </c>
      <c r="D3">
        <v>0.79249999999999998</v>
      </c>
    </row>
    <row r="4" spans="1:4" x14ac:dyDescent="0.25">
      <c r="A4" t="s">
        <v>146</v>
      </c>
      <c r="B4">
        <v>0.71330000000000005</v>
      </c>
      <c r="C4">
        <v>0.94969999999999999</v>
      </c>
      <c r="D4">
        <v>0.81469999999999998</v>
      </c>
    </row>
    <row r="5" spans="1:4" x14ac:dyDescent="0.25">
      <c r="A5" t="s">
        <v>143</v>
      </c>
      <c r="B5">
        <v>0.77539999999999998</v>
      </c>
      <c r="C5">
        <v>0.79479999999999995</v>
      </c>
      <c r="D5">
        <v>0.78500000000000003</v>
      </c>
    </row>
    <row r="6" spans="1:4" x14ac:dyDescent="0.25">
      <c r="A6" t="s">
        <v>144</v>
      </c>
      <c r="B6">
        <v>0.84599999999999997</v>
      </c>
      <c r="C6">
        <v>0.8417</v>
      </c>
      <c r="D6">
        <v>0.84389999999999998</v>
      </c>
    </row>
    <row r="8" spans="1:4" x14ac:dyDescent="0.25">
      <c r="A8" t="s">
        <v>147</v>
      </c>
      <c r="B8">
        <v>0.8327</v>
      </c>
      <c r="C8">
        <v>0.82820000000000005</v>
      </c>
      <c r="D8">
        <v>0.83050000000000002</v>
      </c>
    </row>
    <row r="9" spans="1:4" x14ac:dyDescent="0.25">
      <c r="A9" t="s">
        <v>2</v>
      </c>
      <c r="B9">
        <v>0.82310000000000005</v>
      </c>
      <c r="C9">
        <v>0.86060000000000003</v>
      </c>
      <c r="D9">
        <v>0.84140000000000004</v>
      </c>
    </row>
    <row r="10" spans="1:4" x14ac:dyDescent="0.25">
      <c r="A10" t="s">
        <v>148</v>
      </c>
      <c r="B10">
        <v>0.81189999999999996</v>
      </c>
      <c r="C10">
        <v>0.82179999999999997</v>
      </c>
      <c r="D10">
        <v>0.81679999999999997</v>
      </c>
    </row>
    <row r="11" spans="1:4" x14ac:dyDescent="0.25">
      <c r="A11" t="s">
        <v>149</v>
      </c>
      <c r="B11">
        <v>0.87309999999999999</v>
      </c>
      <c r="C11">
        <v>0.78969999999999996</v>
      </c>
      <c r="D11">
        <v>0.82930000000000004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46"/>
  <sheetViews>
    <sheetView workbookViewId="0"/>
  </sheetViews>
  <sheetFormatPr defaultRowHeight="15" x14ac:dyDescent="0.25"/>
  <sheetData>
    <row r="1" spans="1:3" x14ac:dyDescent="0.25">
      <c r="A1" t="s">
        <v>69</v>
      </c>
      <c r="B1" t="s">
        <v>73</v>
      </c>
      <c r="C1" t="s">
        <v>74</v>
      </c>
    </row>
    <row r="2" spans="1:3" x14ac:dyDescent="0.25">
      <c r="B2">
        <v>290</v>
      </c>
      <c r="C2">
        <v>4</v>
      </c>
    </row>
    <row r="3" spans="1:3" x14ac:dyDescent="0.25">
      <c r="B3">
        <v>15</v>
      </c>
      <c r="C3">
        <v>4</v>
      </c>
    </row>
    <row r="4" spans="1:3" x14ac:dyDescent="0.25">
      <c r="B4">
        <v>75</v>
      </c>
      <c r="C4">
        <v>5</v>
      </c>
    </row>
    <row r="5" spans="1:3" x14ac:dyDescent="0.25">
      <c r="B5">
        <v>117</v>
      </c>
      <c r="C5">
        <v>4</v>
      </c>
    </row>
    <row r="6" spans="1:3" x14ac:dyDescent="0.25">
      <c r="B6">
        <v>41</v>
      </c>
      <c r="C6">
        <v>4</v>
      </c>
    </row>
    <row r="7" spans="1:3" x14ac:dyDescent="0.25">
      <c r="B7">
        <v>24</v>
      </c>
      <c r="C7">
        <v>5</v>
      </c>
    </row>
    <row r="8" spans="1:3" x14ac:dyDescent="0.25">
      <c r="B8">
        <v>36</v>
      </c>
      <c r="C8">
        <v>3</v>
      </c>
    </row>
    <row r="9" spans="1:3" x14ac:dyDescent="0.25">
      <c r="B9">
        <v>50</v>
      </c>
      <c r="C9">
        <v>4</v>
      </c>
    </row>
    <row r="10" spans="1:3" x14ac:dyDescent="0.25">
      <c r="B10">
        <v>51</v>
      </c>
      <c r="C10">
        <v>4</v>
      </c>
    </row>
    <row r="11" spans="1:3" x14ac:dyDescent="0.25">
      <c r="B11">
        <v>11</v>
      </c>
      <c r="C11">
        <v>5</v>
      </c>
    </row>
    <row r="12" spans="1:3" x14ac:dyDescent="0.25">
      <c r="B12">
        <v>88</v>
      </c>
      <c r="C12">
        <v>6</v>
      </c>
    </row>
    <row r="13" spans="1:3" x14ac:dyDescent="0.25">
      <c r="B13">
        <v>42</v>
      </c>
      <c r="C13">
        <v>5</v>
      </c>
    </row>
    <row r="14" spans="1:3" x14ac:dyDescent="0.25">
      <c r="B14">
        <v>39</v>
      </c>
      <c r="C14">
        <v>5</v>
      </c>
    </row>
    <row r="15" spans="1:3" x14ac:dyDescent="0.25">
      <c r="B15">
        <v>38</v>
      </c>
      <c r="C15">
        <v>4</v>
      </c>
    </row>
    <row r="16" spans="1:3" x14ac:dyDescent="0.25">
      <c r="B16">
        <v>29</v>
      </c>
      <c r="C16">
        <v>8</v>
      </c>
    </row>
    <row r="17" spans="2:3" x14ac:dyDescent="0.25">
      <c r="B17">
        <v>96</v>
      </c>
      <c r="C17">
        <v>4</v>
      </c>
    </row>
    <row r="18" spans="2:3" x14ac:dyDescent="0.25">
      <c r="B18">
        <v>15</v>
      </c>
      <c r="C18">
        <v>4</v>
      </c>
    </row>
    <row r="19" spans="2:3" x14ac:dyDescent="0.25">
      <c r="B19">
        <v>74</v>
      </c>
      <c r="C19">
        <v>3</v>
      </c>
    </row>
    <row r="20" spans="2:3" x14ac:dyDescent="0.25">
      <c r="B20">
        <v>104</v>
      </c>
      <c r="C20">
        <v>4</v>
      </c>
    </row>
    <row r="21" spans="2:3" x14ac:dyDescent="0.25">
      <c r="B21">
        <v>46</v>
      </c>
      <c r="C21">
        <v>4</v>
      </c>
    </row>
    <row r="22" spans="2:3" x14ac:dyDescent="0.25">
      <c r="B22">
        <v>33</v>
      </c>
      <c r="C22">
        <v>5</v>
      </c>
    </row>
    <row r="23" spans="2:3" x14ac:dyDescent="0.25">
      <c r="B23">
        <v>51</v>
      </c>
      <c r="C23">
        <v>4</v>
      </c>
    </row>
    <row r="24" spans="2:3" x14ac:dyDescent="0.25">
      <c r="B24">
        <v>52</v>
      </c>
      <c r="C24">
        <v>4</v>
      </c>
    </row>
    <row r="25" spans="2:3" x14ac:dyDescent="0.25">
      <c r="B25">
        <v>70</v>
      </c>
      <c r="C25">
        <v>5</v>
      </c>
    </row>
    <row r="26" spans="2:3" x14ac:dyDescent="0.25">
      <c r="B26">
        <v>60</v>
      </c>
      <c r="C26">
        <v>4</v>
      </c>
    </row>
    <row r="27" spans="2:3" x14ac:dyDescent="0.25">
      <c r="B27">
        <v>67</v>
      </c>
      <c r="C27">
        <v>5</v>
      </c>
    </row>
    <row r="28" spans="2:3" x14ac:dyDescent="0.25">
      <c r="B28">
        <v>62</v>
      </c>
      <c r="C28">
        <v>8</v>
      </c>
    </row>
    <row r="29" spans="2:3" x14ac:dyDescent="0.25">
      <c r="B29">
        <v>14</v>
      </c>
      <c r="C29">
        <v>4</v>
      </c>
    </row>
    <row r="30" spans="2:3" x14ac:dyDescent="0.25">
      <c r="B30">
        <v>10</v>
      </c>
      <c r="C30">
        <v>4</v>
      </c>
    </row>
    <row r="31" spans="2:3" x14ac:dyDescent="0.25">
      <c r="B31">
        <v>76</v>
      </c>
      <c r="C31">
        <v>6</v>
      </c>
    </row>
    <row r="32" spans="2:3" x14ac:dyDescent="0.25">
      <c r="B32">
        <v>13</v>
      </c>
      <c r="C32">
        <v>5</v>
      </c>
    </row>
    <row r="33" spans="2:3" x14ac:dyDescent="0.25">
      <c r="B33">
        <v>27</v>
      </c>
      <c r="C33">
        <v>7</v>
      </c>
    </row>
    <row r="34" spans="2:3" x14ac:dyDescent="0.25">
      <c r="B34">
        <v>17</v>
      </c>
      <c r="C34">
        <v>4</v>
      </c>
    </row>
    <row r="35" spans="2:3" x14ac:dyDescent="0.25">
      <c r="B35">
        <v>12</v>
      </c>
      <c r="C35">
        <v>7</v>
      </c>
    </row>
    <row r="36" spans="2:3" x14ac:dyDescent="0.25">
      <c r="B36">
        <v>38</v>
      </c>
      <c r="C36">
        <v>8</v>
      </c>
    </row>
    <row r="37" spans="2:3" x14ac:dyDescent="0.25">
      <c r="B37">
        <v>11</v>
      </c>
      <c r="C37">
        <v>7</v>
      </c>
    </row>
    <row r="38" spans="2:3" x14ac:dyDescent="0.25">
      <c r="B38">
        <v>9</v>
      </c>
      <c r="C38">
        <v>4</v>
      </c>
    </row>
    <row r="39" spans="2:3" x14ac:dyDescent="0.25">
      <c r="B39">
        <v>49</v>
      </c>
      <c r="C39">
        <v>4</v>
      </c>
    </row>
    <row r="40" spans="2:3" x14ac:dyDescent="0.25">
      <c r="B40">
        <v>60</v>
      </c>
      <c r="C40">
        <v>6</v>
      </c>
    </row>
    <row r="41" spans="2:3" x14ac:dyDescent="0.25">
      <c r="B41">
        <v>65</v>
      </c>
      <c r="C41">
        <v>10</v>
      </c>
    </row>
    <row r="42" spans="2:3" x14ac:dyDescent="0.25">
      <c r="B42">
        <v>16</v>
      </c>
      <c r="C42">
        <v>7</v>
      </c>
    </row>
    <row r="43" spans="2:3" x14ac:dyDescent="0.25">
      <c r="B43">
        <v>152</v>
      </c>
      <c r="C43">
        <v>5</v>
      </c>
    </row>
    <row r="44" spans="2:3" x14ac:dyDescent="0.25">
      <c r="B44">
        <v>45</v>
      </c>
      <c r="C44">
        <v>6</v>
      </c>
    </row>
    <row r="45" spans="2:3" x14ac:dyDescent="0.25">
      <c r="B45">
        <v>61</v>
      </c>
      <c r="C45">
        <v>7</v>
      </c>
    </row>
    <row r="46" spans="2:3" x14ac:dyDescent="0.25">
      <c r="B46">
        <v>13</v>
      </c>
      <c r="C46">
        <v>6</v>
      </c>
    </row>
    <row r="47" spans="2:3" x14ac:dyDescent="0.25">
      <c r="B47">
        <v>48</v>
      </c>
      <c r="C47">
        <v>8</v>
      </c>
    </row>
    <row r="48" spans="2:3" x14ac:dyDescent="0.25">
      <c r="B48">
        <v>27</v>
      </c>
      <c r="C48">
        <v>4</v>
      </c>
    </row>
    <row r="49" spans="2:3" x14ac:dyDescent="0.25">
      <c r="B49">
        <v>68</v>
      </c>
      <c r="C49">
        <v>7</v>
      </c>
    </row>
    <row r="50" spans="2:3" x14ac:dyDescent="0.25">
      <c r="B50">
        <v>56</v>
      </c>
      <c r="C50">
        <v>10</v>
      </c>
    </row>
    <row r="51" spans="2:3" x14ac:dyDescent="0.25">
      <c r="B51">
        <v>45</v>
      </c>
      <c r="C51">
        <v>10</v>
      </c>
    </row>
    <row r="52" spans="2:3" x14ac:dyDescent="0.25">
      <c r="B52">
        <v>44</v>
      </c>
      <c r="C52">
        <v>4</v>
      </c>
    </row>
    <row r="53" spans="2:3" x14ac:dyDescent="0.25">
      <c r="B53">
        <v>14</v>
      </c>
      <c r="C53">
        <v>15</v>
      </c>
    </row>
    <row r="54" spans="2:3" x14ac:dyDescent="0.25">
      <c r="B54">
        <v>68</v>
      </c>
      <c r="C54">
        <v>3</v>
      </c>
    </row>
    <row r="55" spans="2:3" x14ac:dyDescent="0.25">
      <c r="B55">
        <v>158</v>
      </c>
      <c r="C55">
        <v>5</v>
      </c>
    </row>
    <row r="56" spans="2:3" x14ac:dyDescent="0.25">
      <c r="B56">
        <v>48</v>
      </c>
      <c r="C56">
        <v>7</v>
      </c>
    </row>
    <row r="57" spans="2:3" x14ac:dyDescent="0.25">
      <c r="B57">
        <v>22</v>
      </c>
      <c r="C57">
        <v>5</v>
      </c>
    </row>
    <row r="58" spans="2:3" x14ac:dyDescent="0.25">
      <c r="B58">
        <v>93</v>
      </c>
      <c r="C58">
        <v>9</v>
      </c>
    </row>
    <row r="59" spans="2:3" x14ac:dyDescent="0.25">
      <c r="B59">
        <v>17</v>
      </c>
      <c r="C59">
        <v>5</v>
      </c>
    </row>
    <row r="60" spans="2:3" x14ac:dyDescent="0.25">
      <c r="B60">
        <v>81</v>
      </c>
      <c r="C60">
        <v>4</v>
      </c>
    </row>
    <row r="61" spans="2:3" x14ac:dyDescent="0.25">
      <c r="B61">
        <v>35</v>
      </c>
      <c r="C61">
        <v>7</v>
      </c>
    </row>
    <row r="62" spans="2:3" x14ac:dyDescent="0.25">
      <c r="B62">
        <v>11</v>
      </c>
      <c r="C62">
        <v>5</v>
      </c>
    </row>
    <row r="63" spans="2:3" x14ac:dyDescent="0.25">
      <c r="B63">
        <v>62</v>
      </c>
      <c r="C63">
        <v>6</v>
      </c>
    </row>
    <row r="64" spans="2:3" x14ac:dyDescent="0.25">
      <c r="B64">
        <v>12</v>
      </c>
      <c r="C64">
        <v>4</v>
      </c>
    </row>
    <row r="65" spans="2:3" x14ac:dyDescent="0.25">
      <c r="B65">
        <v>23</v>
      </c>
      <c r="C65">
        <v>8</v>
      </c>
    </row>
    <row r="66" spans="2:3" x14ac:dyDescent="0.25">
      <c r="B66">
        <v>47</v>
      </c>
      <c r="C66">
        <v>11</v>
      </c>
    </row>
    <row r="67" spans="2:3" x14ac:dyDescent="0.25">
      <c r="B67">
        <v>29</v>
      </c>
      <c r="C67">
        <v>6</v>
      </c>
    </row>
    <row r="68" spans="2:3" x14ac:dyDescent="0.25">
      <c r="B68">
        <v>130</v>
      </c>
      <c r="C68">
        <v>8</v>
      </c>
    </row>
    <row r="69" spans="2:3" x14ac:dyDescent="0.25">
      <c r="B69">
        <v>53</v>
      </c>
      <c r="C69">
        <v>7</v>
      </c>
    </row>
    <row r="70" spans="2:3" x14ac:dyDescent="0.25">
      <c r="B70">
        <v>47</v>
      </c>
      <c r="C70">
        <v>11</v>
      </c>
    </row>
    <row r="71" spans="2:3" x14ac:dyDescent="0.25">
      <c r="B71">
        <v>26</v>
      </c>
      <c r="C71">
        <v>5</v>
      </c>
    </row>
    <row r="72" spans="2:3" x14ac:dyDescent="0.25">
      <c r="B72">
        <v>27</v>
      </c>
      <c r="C72">
        <v>11</v>
      </c>
    </row>
    <row r="73" spans="2:3" x14ac:dyDescent="0.25">
      <c r="B73">
        <v>24</v>
      </c>
      <c r="C73">
        <v>4</v>
      </c>
    </row>
    <row r="74" spans="2:3" x14ac:dyDescent="0.25">
      <c r="B74">
        <v>19</v>
      </c>
      <c r="C74">
        <v>5</v>
      </c>
    </row>
    <row r="75" spans="2:3" x14ac:dyDescent="0.25">
      <c r="B75">
        <v>21</v>
      </c>
      <c r="C75">
        <v>6</v>
      </c>
    </row>
    <row r="76" spans="2:3" x14ac:dyDescent="0.25">
      <c r="B76">
        <v>116</v>
      </c>
      <c r="C76">
        <v>8</v>
      </c>
    </row>
    <row r="77" spans="2:3" x14ac:dyDescent="0.25">
      <c r="B77">
        <v>97</v>
      </c>
      <c r="C77">
        <v>4</v>
      </c>
    </row>
    <row r="78" spans="2:3" x14ac:dyDescent="0.25">
      <c r="B78">
        <v>92</v>
      </c>
      <c r="C78">
        <v>11</v>
      </c>
    </row>
    <row r="79" spans="2:3" x14ac:dyDescent="0.25">
      <c r="B79">
        <v>114</v>
      </c>
      <c r="C79">
        <v>8</v>
      </c>
    </row>
    <row r="80" spans="2:3" x14ac:dyDescent="0.25">
      <c r="B80">
        <v>19</v>
      </c>
      <c r="C80">
        <v>5</v>
      </c>
    </row>
    <row r="81" spans="2:3" x14ac:dyDescent="0.25">
      <c r="B81">
        <v>15</v>
      </c>
      <c r="C81">
        <v>6</v>
      </c>
    </row>
    <row r="82" spans="2:3" x14ac:dyDescent="0.25">
      <c r="B82">
        <v>15</v>
      </c>
      <c r="C82">
        <v>9</v>
      </c>
    </row>
    <row r="83" spans="2:3" x14ac:dyDescent="0.25">
      <c r="B83">
        <v>19</v>
      </c>
      <c r="C83">
        <v>7</v>
      </c>
    </row>
    <row r="84" spans="2:3" x14ac:dyDescent="0.25">
      <c r="B84">
        <v>141</v>
      </c>
      <c r="C84">
        <v>8</v>
      </c>
    </row>
    <row r="85" spans="2:3" x14ac:dyDescent="0.25">
      <c r="B85">
        <v>23</v>
      </c>
      <c r="C85">
        <v>5</v>
      </c>
    </row>
    <row r="86" spans="2:3" x14ac:dyDescent="0.25">
      <c r="B86">
        <v>47</v>
      </c>
      <c r="C86">
        <v>4</v>
      </c>
    </row>
    <row r="87" spans="2:3" x14ac:dyDescent="0.25">
      <c r="B87">
        <v>26</v>
      </c>
      <c r="C87">
        <v>4</v>
      </c>
    </row>
    <row r="88" spans="2:3" x14ac:dyDescent="0.25">
      <c r="B88">
        <v>36</v>
      </c>
      <c r="C88">
        <v>7</v>
      </c>
    </row>
    <row r="89" spans="2:3" x14ac:dyDescent="0.25">
      <c r="B89">
        <v>77</v>
      </c>
      <c r="C89">
        <v>6</v>
      </c>
    </row>
    <row r="90" spans="2:3" x14ac:dyDescent="0.25">
      <c r="B90">
        <v>44</v>
      </c>
      <c r="C90">
        <v>10</v>
      </c>
    </row>
    <row r="91" spans="2:3" x14ac:dyDescent="0.25">
      <c r="B91">
        <v>32</v>
      </c>
      <c r="C91">
        <v>8</v>
      </c>
    </row>
    <row r="92" spans="2:3" x14ac:dyDescent="0.25">
      <c r="B92">
        <v>17</v>
      </c>
      <c r="C92">
        <v>8</v>
      </c>
    </row>
    <row r="93" spans="2:3" x14ac:dyDescent="0.25">
      <c r="B93">
        <v>67</v>
      </c>
      <c r="C93">
        <v>4</v>
      </c>
    </row>
    <row r="94" spans="2:3" x14ac:dyDescent="0.25">
      <c r="B94">
        <v>25</v>
      </c>
      <c r="C94">
        <v>6</v>
      </c>
    </row>
    <row r="95" spans="2:3" x14ac:dyDescent="0.25">
      <c r="B95">
        <v>30</v>
      </c>
      <c r="C95">
        <v>5</v>
      </c>
    </row>
    <row r="96" spans="2:3" x14ac:dyDescent="0.25">
      <c r="B96">
        <v>52</v>
      </c>
      <c r="C96">
        <v>5</v>
      </c>
    </row>
    <row r="97" spans="2:3" x14ac:dyDescent="0.25">
      <c r="B97">
        <v>12</v>
      </c>
      <c r="C97">
        <v>6</v>
      </c>
    </row>
    <row r="98" spans="2:3" x14ac:dyDescent="0.25">
      <c r="B98">
        <v>26</v>
      </c>
      <c r="C98">
        <v>5</v>
      </c>
    </row>
    <row r="99" spans="2:3" x14ac:dyDescent="0.25">
      <c r="B99">
        <v>45</v>
      </c>
      <c r="C99">
        <v>7</v>
      </c>
    </row>
    <row r="100" spans="2:3" x14ac:dyDescent="0.25">
      <c r="B100">
        <v>17</v>
      </c>
      <c r="C100">
        <v>17</v>
      </c>
    </row>
    <row r="101" spans="2:3" x14ac:dyDescent="0.25">
      <c r="B101">
        <v>38</v>
      </c>
      <c r="C101">
        <v>9</v>
      </c>
    </row>
    <row r="102" spans="2:3" x14ac:dyDescent="0.25">
      <c r="B102">
        <v>67</v>
      </c>
      <c r="C102">
        <v>4</v>
      </c>
    </row>
    <row r="103" spans="2:3" x14ac:dyDescent="0.25">
      <c r="B103">
        <v>22</v>
      </c>
      <c r="C103">
        <v>9</v>
      </c>
    </row>
    <row r="104" spans="2:3" x14ac:dyDescent="0.25">
      <c r="B104">
        <v>96</v>
      </c>
      <c r="C104">
        <v>18</v>
      </c>
    </row>
    <row r="105" spans="2:3" x14ac:dyDescent="0.25">
      <c r="B105">
        <v>24</v>
      </c>
      <c r="C105">
        <v>4</v>
      </c>
    </row>
    <row r="106" spans="2:3" x14ac:dyDescent="0.25">
      <c r="B106">
        <v>50</v>
      </c>
      <c r="C106">
        <v>4</v>
      </c>
    </row>
    <row r="107" spans="2:3" x14ac:dyDescent="0.25">
      <c r="B107">
        <v>8</v>
      </c>
      <c r="C107">
        <v>7</v>
      </c>
    </row>
    <row r="108" spans="2:3" x14ac:dyDescent="0.25">
      <c r="B108">
        <v>121</v>
      </c>
      <c r="C108">
        <v>8</v>
      </c>
    </row>
    <row r="109" spans="2:3" x14ac:dyDescent="0.25">
      <c r="B109">
        <v>38</v>
      </c>
      <c r="C109">
        <v>9</v>
      </c>
    </row>
    <row r="110" spans="2:3" x14ac:dyDescent="0.25">
      <c r="B110">
        <v>104</v>
      </c>
      <c r="C110">
        <v>4</v>
      </c>
    </row>
    <row r="111" spans="2:3" x14ac:dyDescent="0.25">
      <c r="B111">
        <v>27</v>
      </c>
      <c r="C111">
        <v>4</v>
      </c>
    </row>
    <row r="112" spans="2:3" x14ac:dyDescent="0.25">
      <c r="B112">
        <v>41</v>
      </c>
      <c r="C112">
        <v>8</v>
      </c>
    </row>
    <row r="113" spans="2:3" x14ac:dyDescent="0.25">
      <c r="B113">
        <v>23</v>
      </c>
      <c r="C113">
        <v>8</v>
      </c>
    </row>
    <row r="114" spans="2:3" x14ac:dyDescent="0.25">
      <c r="B114">
        <v>46</v>
      </c>
      <c r="C114">
        <v>11</v>
      </c>
    </row>
    <row r="115" spans="2:3" x14ac:dyDescent="0.25">
      <c r="B115">
        <v>23</v>
      </c>
      <c r="C115">
        <v>18</v>
      </c>
    </row>
    <row r="116" spans="2:3" x14ac:dyDescent="0.25">
      <c r="B116">
        <v>9</v>
      </c>
      <c r="C116">
        <v>26</v>
      </c>
    </row>
    <row r="117" spans="2:3" x14ac:dyDescent="0.25">
      <c r="B117">
        <v>42</v>
      </c>
      <c r="C117">
        <v>7</v>
      </c>
    </row>
    <row r="118" spans="2:3" x14ac:dyDescent="0.25">
      <c r="B118">
        <v>85</v>
      </c>
      <c r="C118">
        <v>9</v>
      </c>
    </row>
    <row r="119" spans="2:3" x14ac:dyDescent="0.25">
      <c r="B119">
        <v>63</v>
      </c>
      <c r="C119">
        <v>8</v>
      </c>
    </row>
    <row r="120" spans="2:3" x14ac:dyDescent="0.25">
      <c r="B120">
        <v>82</v>
      </c>
      <c r="C120">
        <v>8</v>
      </c>
    </row>
    <row r="121" spans="2:3" x14ac:dyDescent="0.25">
      <c r="B121">
        <v>38</v>
      </c>
      <c r="C121">
        <v>10</v>
      </c>
    </row>
    <row r="122" spans="2:3" x14ac:dyDescent="0.25">
      <c r="B122">
        <v>47</v>
      </c>
      <c r="C122">
        <v>4</v>
      </c>
    </row>
    <row r="123" spans="2:3" x14ac:dyDescent="0.25">
      <c r="B123">
        <v>51</v>
      </c>
      <c r="C123">
        <v>8</v>
      </c>
    </row>
    <row r="124" spans="2:3" x14ac:dyDescent="0.25">
      <c r="B124">
        <v>24</v>
      </c>
      <c r="C124">
        <v>16</v>
      </c>
    </row>
    <row r="125" spans="2:3" x14ac:dyDescent="0.25">
      <c r="B125">
        <v>42</v>
      </c>
      <c r="C125">
        <v>4</v>
      </c>
    </row>
    <row r="126" spans="2:3" x14ac:dyDescent="0.25">
      <c r="B126">
        <v>16</v>
      </c>
      <c r="C126">
        <v>8</v>
      </c>
    </row>
    <row r="127" spans="2:3" x14ac:dyDescent="0.25">
      <c r="B127">
        <v>175</v>
      </c>
      <c r="C127">
        <v>7</v>
      </c>
    </row>
    <row r="128" spans="2:3" x14ac:dyDescent="0.25">
      <c r="B128">
        <v>10</v>
      </c>
      <c r="C128">
        <v>19</v>
      </c>
    </row>
    <row r="129" spans="2:3" x14ac:dyDescent="0.25">
      <c r="B129">
        <v>24</v>
      </c>
      <c r="C129">
        <v>30</v>
      </c>
    </row>
    <row r="130" spans="2:3" x14ac:dyDescent="0.25">
      <c r="B130">
        <v>20</v>
      </c>
      <c r="C130">
        <v>8</v>
      </c>
    </row>
    <row r="131" spans="2:3" x14ac:dyDescent="0.25">
      <c r="B131">
        <v>16</v>
      </c>
      <c r="C131">
        <v>7</v>
      </c>
    </row>
    <row r="132" spans="2:3" x14ac:dyDescent="0.25">
      <c r="B132">
        <v>342</v>
      </c>
      <c r="C132">
        <v>7</v>
      </c>
    </row>
    <row r="133" spans="2:3" x14ac:dyDescent="0.25">
      <c r="B133">
        <v>79</v>
      </c>
      <c r="C133">
        <v>7</v>
      </c>
    </row>
    <row r="134" spans="2:3" x14ac:dyDescent="0.25">
      <c r="B134">
        <v>37</v>
      </c>
      <c r="C134">
        <v>12</v>
      </c>
    </row>
    <row r="135" spans="2:3" x14ac:dyDescent="0.25">
      <c r="B135">
        <v>15</v>
      </c>
      <c r="C135">
        <v>8</v>
      </c>
    </row>
    <row r="136" spans="2:3" x14ac:dyDescent="0.25">
      <c r="B136">
        <v>16</v>
      </c>
      <c r="C136">
        <v>9</v>
      </c>
    </row>
    <row r="137" spans="2:3" x14ac:dyDescent="0.25">
      <c r="B137">
        <v>21</v>
      </c>
      <c r="C137">
        <v>14</v>
      </c>
    </row>
    <row r="138" spans="2:3" x14ac:dyDescent="0.25">
      <c r="B138">
        <v>43</v>
      </c>
      <c r="C138">
        <v>7</v>
      </c>
    </row>
    <row r="139" spans="2:3" x14ac:dyDescent="0.25">
      <c r="B139">
        <v>26</v>
      </c>
      <c r="C139">
        <v>6</v>
      </c>
    </row>
    <row r="140" spans="2:3" x14ac:dyDescent="0.25">
      <c r="B140">
        <v>31</v>
      </c>
      <c r="C140">
        <v>12</v>
      </c>
    </row>
    <row r="141" spans="2:3" x14ac:dyDescent="0.25">
      <c r="B141">
        <v>28</v>
      </c>
      <c r="C141">
        <v>9</v>
      </c>
    </row>
    <row r="142" spans="2:3" x14ac:dyDescent="0.25">
      <c r="B142">
        <v>16</v>
      </c>
      <c r="C142">
        <v>6</v>
      </c>
    </row>
    <row r="143" spans="2:3" x14ac:dyDescent="0.25">
      <c r="B143">
        <v>118</v>
      </c>
      <c r="C143">
        <v>11</v>
      </c>
    </row>
    <row r="144" spans="2:3" x14ac:dyDescent="0.25">
      <c r="B144">
        <v>10</v>
      </c>
      <c r="C144">
        <v>13</v>
      </c>
    </row>
    <row r="145" spans="2:3" x14ac:dyDescent="0.25">
      <c r="B145">
        <v>38</v>
      </c>
      <c r="C145">
        <v>14</v>
      </c>
    </row>
    <row r="146" spans="2:3" x14ac:dyDescent="0.25">
      <c r="B146">
        <v>15</v>
      </c>
      <c r="C146">
        <v>4</v>
      </c>
    </row>
    <row r="147" spans="2:3" x14ac:dyDescent="0.25">
      <c r="B147">
        <v>192</v>
      </c>
      <c r="C147">
        <v>6</v>
      </c>
    </row>
    <row r="148" spans="2:3" x14ac:dyDescent="0.25">
      <c r="B148">
        <v>13</v>
      </c>
      <c r="C148">
        <v>10</v>
      </c>
    </row>
    <row r="149" spans="2:3" x14ac:dyDescent="0.25">
      <c r="B149">
        <v>160</v>
      </c>
      <c r="C149">
        <v>4</v>
      </c>
    </row>
    <row r="150" spans="2:3" x14ac:dyDescent="0.25">
      <c r="B150">
        <v>11</v>
      </c>
      <c r="C150">
        <v>16</v>
      </c>
    </row>
    <row r="151" spans="2:3" x14ac:dyDescent="0.25">
      <c r="B151">
        <v>20</v>
      </c>
      <c r="C151">
        <v>51</v>
      </c>
    </row>
    <row r="152" spans="2:3" x14ac:dyDescent="0.25">
      <c r="B152">
        <v>62</v>
      </c>
      <c r="C152">
        <v>10</v>
      </c>
    </row>
    <row r="153" spans="2:3" x14ac:dyDescent="0.25">
      <c r="B153">
        <v>373</v>
      </c>
      <c r="C153">
        <v>10</v>
      </c>
    </row>
    <row r="154" spans="2:3" x14ac:dyDescent="0.25">
      <c r="B154">
        <v>36</v>
      </c>
      <c r="C154">
        <v>12</v>
      </c>
    </row>
    <row r="155" spans="2:3" x14ac:dyDescent="0.25">
      <c r="B155">
        <v>96</v>
      </c>
      <c r="C155">
        <v>5</v>
      </c>
    </row>
    <row r="156" spans="2:3" x14ac:dyDescent="0.25">
      <c r="B156">
        <v>14</v>
      </c>
      <c r="C156">
        <v>11</v>
      </c>
    </row>
    <row r="157" spans="2:3" x14ac:dyDescent="0.25">
      <c r="B157">
        <v>22</v>
      </c>
      <c r="C157">
        <v>17</v>
      </c>
    </row>
    <row r="158" spans="2:3" x14ac:dyDescent="0.25">
      <c r="B158">
        <v>160</v>
      </c>
      <c r="C158">
        <v>15</v>
      </c>
    </row>
    <row r="159" spans="2:3" x14ac:dyDescent="0.25">
      <c r="B159">
        <v>11</v>
      </c>
      <c r="C159">
        <v>7</v>
      </c>
    </row>
    <row r="160" spans="2:3" x14ac:dyDescent="0.25">
      <c r="B160">
        <v>56</v>
      </c>
      <c r="C160">
        <v>10</v>
      </c>
    </row>
    <row r="161" spans="2:3" x14ac:dyDescent="0.25">
      <c r="B161">
        <v>15</v>
      </c>
      <c r="C161">
        <v>5</v>
      </c>
    </row>
    <row r="162" spans="2:3" x14ac:dyDescent="0.25">
      <c r="B162">
        <v>27</v>
      </c>
      <c r="C162">
        <v>4</v>
      </c>
    </row>
    <row r="163" spans="2:3" x14ac:dyDescent="0.25">
      <c r="B163">
        <v>60</v>
      </c>
      <c r="C163">
        <v>5</v>
      </c>
    </row>
    <row r="164" spans="2:3" x14ac:dyDescent="0.25">
      <c r="B164">
        <v>24</v>
      </c>
      <c r="C164">
        <v>9</v>
      </c>
    </row>
    <row r="165" spans="2:3" x14ac:dyDescent="0.25">
      <c r="B165">
        <v>94</v>
      </c>
      <c r="C165">
        <v>10</v>
      </c>
    </row>
    <row r="166" spans="2:3" x14ac:dyDescent="0.25">
      <c r="B166">
        <v>31</v>
      </c>
      <c r="C166">
        <v>8</v>
      </c>
    </row>
    <row r="167" spans="2:3" x14ac:dyDescent="0.25">
      <c r="B167">
        <v>11</v>
      </c>
      <c r="C167">
        <v>7</v>
      </c>
    </row>
    <row r="168" spans="2:3" x14ac:dyDescent="0.25">
      <c r="B168">
        <v>21</v>
      </c>
      <c r="C168">
        <v>9</v>
      </c>
    </row>
    <row r="169" spans="2:3" x14ac:dyDescent="0.25">
      <c r="B169">
        <v>16</v>
      </c>
      <c r="C169">
        <v>5</v>
      </c>
    </row>
    <row r="170" spans="2:3" x14ac:dyDescent="0.25">
      <c r="B170">
        <v>33</v>
      </c>
      <c r="C170">
        <v>7</v>
      </c>
    </row>
    <row r="171" spans="2:3" x14ac:dyDescent="0.25">
      <c r="B171">
        <v>85</v>
      </c>
      <c r="C171">
        <v>5</v>
      </c>
    </row>
    <row r="172" spans="2:3" x14ac:dyDescent="0.25">
      <c r="B172">
        <v>55</v>
      </c>
      <c r="C172">
        <v>6</v>
      </c>
    </row>
    <row r="173" spans="2:3" x14ac:dyDescent="0.25">
      <c r="B173">
        <v>61</v>
      </c>
      <c r="C173">
        <v>24</v>
      </c>
    </row>
    <row r="174" spans="2:3" x14ac:dyDescent="0.25">
      <c r="B174">
        <v>58</v>
      </c>
      <c r="C174">
        <v>8</v>
      </c>
    </row>
    <row r="175" spans="2:3" x14ac:dyDescent="0.25">
      <c r="B175">
        <v>134</v>
      </c>
      <c r="C175">
        <v>8</v>
      </c>
    </row>
    <row r="176" spans="2:3" x14ac:dyDescent="0.25">
      <c r="B176">
        <v>19</v>
      </c>
      <c r="C176">
        <v>16</v>
      </c>
    </row>
    <row r="177" spans="2:3" x14ac:dyDescent="0.25">
      <c r="B177">
        <v>41</v>
      </c>
      <c r="C177">
        <v>6</v>
      </c>
    </row>
    <row r="178" spans="2:3" x14ac:dyDescent="0.25">
      <c r="B178">
        <v>40</v>
      </c>
      <c r="C178">
        <v>4</v>
      </c>
    </row>
    <row r="179" spans="2:3" x14ac:dyDescent="0.25">
      <c r="B179">
        <v>9</v>
      </c>
      <c r="C179">
        <v>9</v>
      </c>
    </row>
    <row r="180" spans="2:3" x14ac:dyDescent="0.25">
      <c r="B180">
        <v>6</v>
      </c>
      <c r="C180">
        <v>7</v>
      </c>
    </row>
    <row r="181" spans="2:3" x14ac:dyDescent="0.25">
      <c r="B181">
        <v>18</v>
      </c>
      <c r="C181">
        <v>7</v>
      </c>
    </row>
    <row r="182" spans="2:3" x14ac:dyDescent="0.25">
      <c r="B182">
        <v>12</v>
      </c>
      <c r="C182">
        <v>6</v>
      </c>
    </row>
    <row r="183" spans="2:3" x14ac:dyDescent="0.25">
      <c r="B183">
        <v>53</v>
      </c>
      <c r="C183">
        <v>16</v>
      </c>
    </row>
    <row r="184" spans="2:3" x14ac:dyDescent="0.25">
      <c r="B184">
        <v>28</v>
      </c>
      <c r="C184">
        <v>8</v>
      </c>
    </row>
    <row r="185" spans="2:3" x14ac:dyDescent="0.25">
      <c r="B185">
        <v>32</v>
      </c>
      <c r="C185">
        <v>4</v>
      </c>
    </row>
    <row r="186" spans="2:3" x14ac:dyDescent="0.25">
      <c r="B186">
        <v>101</v>
      </c>
      <c r="C186">
        <v>5</v>
      </c>
    </row>
    <row r="187" spans="2:3" x14ac:dyDescent="0.25">
      <c r="B187">
        <v>24</v>
      </c>
      <c r="C187">
        <v>17</v>
      </c>
    </row>
    <row r="188" spans="2:3" x14ac:dyDescent="0.25">
      <c r="B188">
        <v>154</v>
      </c>
      <c r="C188">
        <v>6</v>
      </c>
    </row>
    <row r="189" spans="2:3" x14ac:dyDescent="0.25">
      <c r="B189">
        <v>8</v>
      </c>
      <c r="C189">
        <v>7</v>
      </c>
    </row>
    <row r="190" spans="2:3" x14ac:dyDescent="0.25">
      <c r="B190">
        <v>20</v>
      </c>
      <c r="C190">
        <v>5</v>
      </c>
    </row>
    <row r="191" spans="2:3" x14ac:dyDescent="0.25">
      <c r="B191">
        <v>20</v>
      </c>
      <c r="C191">
        <v>7</v>
      </c>
    </row>
    <row r="192" spans="2:3" x14ac:dyDescent="0.25">
      <c r="B192">
        <v>55</v>
      </c>
      <c r="C192">
        <v>9</v>
      </c>
    </row>
    <row r="193" spans="2:3" x14ac:dyDescent="0.25">
      <c r="B193">
        <v>178</v>
      </c>
      <c r="C193">
        <v>5</v>
      </c>
    </row>
    <row r="194" spans="2:3" x14ac:dyDescent="0.25">
      <c r="B194">
        <v>187</v>
      </c>
      <c r="C194">
        <v>4</v>
      </c>
    </row>
    <row r="195" spans="2:3" x14ac:dyDescent="0.25">
      <c r="B195">
        <v>17</v>
      </c>
      <c r="C195">
        <v>10</v>
      </c>
    </row>
    <row r="196" spans="2:3" x14ac:dyDescent="0.25">
      <c r="B196">
        <v>11</v>
      </c>
      <c r="C196">
        <v>5</v>
      </c>
    </row>
    <row r="197" spans="2:3" x14ac:dyDescent="0.25">
      <c r="B197">
        <v>62</v>
      </c>
      <c r="C197">
        <v>4</v>
      </c>
    </row>
    <row r="198" spans="2:3" x14ac:dyDescent="0.25">
      <c r="B198">
        <v>17</v>
      </c>
      <c r="C198">
        <v>4</v>
      </c>
    </row>
    <row r="199" spans="2:3" x14ac:dyDescent="0.25">
      <c r="B199">
        <v>72</v>
      </c>
      <c r="C199">
        <v>7</v>
      </c>
    </row>
    <row r="200" spans="2:3" x14ac:dyDescent="0.25">
      <c r="B200">
        <v>13</v>
      </c>
      <c r="C200">
        <v>9</v>
      </c>
    </row>
    <row r="201" spans="2:3" x14ac:dyDescent="0.25">
      <c r="B201">
        <v>20</v>
      </c>
      <c r="C201">
        <v>3</v>
      </c>
    </row>
    <row r="202" spans="2:3" x14ac:dyDescent="0.25">
      <c r="B202">
        <v>87</v>
      </c>
      <c r="C202">
        <v>3</v>
      </c>
    </row>
    <row r="203" spans="2:3" x14ac:dyDescent="0.25">
      <c r="B203">
        <v>32</v>
      </c>
      <c r="C203">
        <v>3</v>
      </c>
    </row>
    <row r="204" spans="2:3" x14ac:dyDescent="0.25">
      <c r="B204">
        <v>62</v>
      </c>
      <c r="C204">
        <v>5</v>
      </c>
    </row>
    <row r="205" spans="2:3" x14ac:dyDescent="0.25">
      <c r="B205">
        <v>44</v>
      </c>
      <c r="C205">
        <v>3</v>
      </c>
    </row>
    <row r="206" spans="2:3" x14ac:dyDescent="0.25">
      <c r="B206">
        <v>23</v>
      </c>
      <c r="C206">
        <v>3</v>
      </c>
    </row>
    <row r="207" spans="2:3" x14ac:dyDescent="0.25">
      <c r="B207">
        <v>77</v>
      </c>
      <c r="C207">
        <v>3</v>
      </c>
    </row>
    <row r="208" spans="2:3" x14ac:dyDescent="0.25">
      <c r="B208">
        <v>122</v>
      </c>
      <c r="C208">
        <v>5</v>
      </c>
    </row>
    <row r="209" spans="2:3" x14ac:dyDescent="0.25">
      <c r="B209">
        <v>10</v>
      </c>
      <c r="C209">
        <v>3</v>
      </c>
    </row>
    <row r="210" spans="2:3" x14ac:dyDescent="0.25">
      <c r="B210">
        <v>20</v>
      </c>
      <c r="C210">
        <v>3</v>
      </c>
    </row>
    <row r="211" spans="2:3" x14ac:dyDescent="0.25">
      <c r="B211">
        <v>36</v>
      </c>
      <c r="C211">
        <v>4</v>
      </c>
    </row>
    <row r="212" spans="2:3" x14ac:dyDescent="0.25">
      <c r="B212">
        <v>14</v>
      </c>
      <c r="C212">
        <v>4</v>
      </c>
    </row>
    <row r="213" spans="2:3" x14ac:dyDescent="0.25">
      <c r="B213">
        <v>63</v>
      </c>
      <c r="C213">
        <v>3</v>
      </c>
    </row>
    <row r="214" spans="2:3" x14ac:dyDescent="0.25">
      <c r="B214">
        <v>8</v>
      </c>
      <c r="C214">
        <v>4</v>
      </c>
    </row>
    <row r="215" spans="2:3" x14ac:dyDescent="0.25">
      <c r="B215">
        <v>165</v>
      </c>
      <c r="C215">
        <v>3</v>
      </c>
    </row>
    <row r="216" spans="2:3" x14ac:dyDescent="0.25">
      <c r="B216">
        <v>47</v>
      </c>
      <c r="C216">
        <v>4</v>
      </c>
    </row>
    <row r="217" spans="2:3" x14ac:dyDescent="0.25">
      <c r="B217">
        <v>87</v>
      </c>
      <c r="C217">
        <v>3</v>
      </c>
    </row>
    <row r="218" spans="2:3" x14ac:dyDescent="0.25">
      <c r="B218">
        <v>72</v>
      </c>
      <c r="C218">
        <v>4</v>
      </c>
    </row>
    <row r="219" spans="2:3" x14ac:dyDescent="0.25">
      <c r="B219">
        <v>12</v>
      </c>
      <c r="C219">
        <v>3</v>
      </c>
    </row>
    <row r="220" spans="2:3" x14ac:dyDescent="0.25">
      <c r="B220">
        <v>20</v>
      </c>
      <c r="C220">
        <v>3</v>
      </c>
    </row>
    <row r="221" spans="2:3" x14ac:dyDescent="0.25">
      <c r="B221">
        <v>25</v>
      </c>
      <c r="C221">
        <v>3</v>
      </c>
    </row>
    <row r="222" spans="2:3" x14ac:dyDescent="0.25">
      <c r="B222">
        <v>10</v>
      </c>
      <c r="C222">
        <v>3</v>
      </c>
    </row>
    <row r="223" spans="2:3" x14ac:dyDescent="0.25">
      <c r="B223">
        <v>31</v>
      </c>
      <c r="C223">
        <v>3</v>
      </c>
    </row>
    <row r="224" spans="2:3" x14ac:dyDescent="0.25">
      <c r="B224">
        <v>15</v>
      </c>
      <c r="C224">
        <v>3</v>
      </c>
    </row>
    <row r="225" spans="2:3" x14ac:dyDescent="0.25">
      <c r="B225">
        <v>60</v>
      </c>
      <c r="C225">
        <v>3</v>
      </c>
    </row>
    <row r="226" spans="2:3" x14ac:dyDescent="0.25">
      <c r="B226">
        <v>42</v>
      </c>
      <c r="C226">
        <v>3</v>
      </c>
    </row>
    <row r="227" spans="2:3" x14ac:dyDescent="0.25">
      <c r="B227">
        <v>41</v>
      </c>
      <c r="C227">
        <v>4</v>
      </c>
    </row>
    <row r="228" spans="2:3" x14ac:dyDescent="0.25">
      <c r="B228">
        <v>18</v>
      </c>
      <c r="C228">
        <v>3</v>
      </c>
    </row>
    <row r="229" spans="2:3" x14ac:dyDescent="0.25">
      <c r="B229">
        <v>23</v>
      </c>
      <c r="C229">
        <v>3</v>
      </c>
    </row>
    <row r="230" spans="2:3" x14ac:dyDescent="0.25">
      <c r="B230">
        <v>148</v>
      </c>
      <c r="C230">
        <v>3</v>
      </c>
    </row>
    <row r="231" spans="2:3" x14ac:dyDescent="0.25">
      <c r="B231">
        <v>168</v>
      </c>
      <c r="C231">
        <v>3</v>
      </c>
    </row>
    <row r="232" spans="2:3" x14ac:dyDescent="0.25">
      <c r="B232">
        <v>19</v>
      </c>
      <c r="C232">
        <v>3</v>
      </c>
    </row>
    <row r="233" spans="2:3" x14ac:dyDescent="0.25">
      <c r="B233">
        <v>13</v>
      </c>
      <c r="C233">
        <v>3</v>
      </c>
    </row>
    <row r="234" spans="2:3" x14ac:dyDescent="0.25">
      <c r="B234">
        <v>42</v>
      </c>
      <c r="C234">
        <v>4</v>
      </c>
    </row>
    <row r="235" spans="2:3" x14ac:dyDescent="0.25">
      <c r="B235">
        <v>101</v>
      </c>
      <c r="C235">
        <v>3</v>
      </c>
    </row>
    <row r="236" spans="2:3" x14ac:dyDescent="0.25">
      <c r="B236">
        <v>233</v>
      </c>
      <c r="C236">
        <v>3</v>
      </c>
    </row>
    <row r="237" spans="2:3" x14ac:dyDescent="0.25">
      <c r="B237">
        <v>10</v>
      </c>
      <c r="C237">
        <v>8</v>
      </c>
    </row>
    <row r="238" spans="2:3" x14ac:dyDescent="0.25">
      <c r="B238">
        <v>16</v>
      </c>
      <c r="C238">
        <v>3</v>
      </c>
    </row>
    <row r="239" spans="2:3" x14ac:dyDescent="0.25">
      <c r="B239">
        <v>66</v>
      </c>
      <c r="C239">
        <v>3</v>
      </c>
    </row>
    <row r="240" spans="2:3" x14ac:dyDescent="0.25">
      <c r="B240">
        <v>46</v>
      </c>
      <c r="C240">
        <v>4</v>
      </c>
    </row>
    <row r="241" spans="2:3" x14ac:dyDescent="0.25">
      <c r="B241">
        <v>37</v>
      </c>
      <c r="C241">
        <v>3</v>
      </c>
    </row>
    <row r="242" spans="2:3" x14ac:dyDescent="0.25">
      <c r="B242">
        <v>10</v>
      </c>
      <c r="C242">
        <v>4</v>
      </c>
    </row>
    <row r="243" spans="2:3" x14ac:dyDescent="0.25">
      <c r="B243">
        <v>46</v>
      </c>
      <c r="C243">
        <v>3</v>
      </c>
    </row>
    <row r="244" spans="2:3" x14ac:dyDescent="0.25">
      <c r="B244">
        <v>60</v>
      </c>
      <c r="C244">
        <v>4</v>
      </c>
    </row>
    <row r="245" spans="2:3" x14ac:dyDescent="0.25">
      <c r="B245">
        <v>15</v>
      </c>
      <c r="C245">
        <v>5</v>
      </c>
    </row>
    <row r="246" spans="2:3" x14ac:dyDescent="0.25">
      <c r="B246">
        <v>96</v>
      </c>
      <c r="C246">
        <v>8</v>
      </c>
    </row>
    <row r="247" spans="2:3" x14ac:dyDescent="0.25">
      <c r="B247">
        <v>18</v>
      </c>
      <c r="C247">
        <v>3</v>
      </c>
    </row>
    <row r="248" spans="2:3" x14ac:dyDescent="0.25">
      <c r="B248">
        <v>105</v>
      </c>
      <c r="C248">
        <v>5</v>
      </c>
    </row>
    <row r="249" spans="2:3" x14ac:dyDescent="0.25">
      <c r="B249">
        <v>70</v>
      </c>
      <c r="C249">
        <v>3</v>
      </c>
    </row>
    <row r="250" spans="2:3" x14ac:dyDescent="0.25">
      <c r="B250">
        <v>34</v>
      </c>
      <c r="C250">
        <v>4</v>
      </c>
    </row>
    <row r="251" spans="2:3" x14ac:dyDescent="0.25">
      <c r="B251">
        <v>25</v>
      </c>
      <c r="C251">
        <v>3</v>
      </c>
    </row>
    <row r="252" spans="2:3" x14ac:dyDescent="0.25">
      <c r="B252">
        <v>10</v>
      </c>
      <c r="C252">
        <v>3</v>
      </c>
    </row>
    <row r="253" spans="2:3" x14ac:dyDescent="0.25">
      <c r="B253">
        <v>86</v>
      </c>
      <c r="C253">
        <v>3</v>
      </c>
    </row>
    <row r="254" spans="2:3" x14ac:dyDescent="0.25">
      <c r="B254">
        <v>225</v>
      </c>
      <c r="C254">
        <v>4</v>
      </c>
    </row>
    <row r="255" spans="2:3" x14ac:dyDescent="0.25">
      <c r="B255">
        <v>84</v>
      </c>
      <c r="C255">
        <v>4</v>
      </c>
    </row>
    <row r="256" spans="2:3" x14ac:dyDescent="0.25">
      <c r="B256">
        <v>11</v>
      </c>
      <c r="C256">
        <v>3</v>
      </c>
    </row>
    <row r="257" spans="2:3" x14ac:dyDescent="0.25">
      <c r="B257">
        <v>52</v>
      </c>
      <c r="C257">
        <v>10</v>
      </c>
    </row>
    <row r="258" spans="2:3" x14ac:dyDescent="0.25">
      <c r="B258">
        <v>35</v>
      </c>
      <c r="C258">
        <v>9</v>
      </c>
    </row>
    <row r="259" spans="2:3" x14ac:dyDescent="0.25">
      <c r="B259">
        <v>44</v>
      </c>
      <c r="C259">
        <v>4</v>
      </c>
    </row>
    <row r="260" spans="2:3" x14ac:dyDescent="0.25">
      <c r="B260">
        <v>160</v>
      </c>
      <c r="C260">
        <v>7</v>
      </c>
    </row>
    <row r="261" spans="2:3" x14ac:dyDescent="0.25">
      <c r="B261">
        <v>16</v>
      </c>
      <c r="C261">
        <v>5</v>
      </c>
    </row>
    <row r="262" spans="2:3" x14ac:dyDescent="0.25">
      <c r="B262">
        <v>38</v>
      </c>
      <c r="C262">
        <v>8</v>
      </c>
    </row>
    <row r="263" spans="2:3" x14ac:dyDescent="0.25">
      <c r="B263">
        <v>43</v>
      </c>
      <c r="C263">
        <v>13</v>
      </c>
    </row>
    <row r="264" spans="2:3" x14ac:dyDescent="0.25">
      <c r="B264">
        <v>48</v>
      </c>
      <c r="C264">
        <v>5</v>
      </c>
    </row>
    <row r="265" spans="2:3" x14ac:dyDescent="0.25">
      <c r="B265">
        <v>35</v>
      </c>
      <c r="C265">
        <v>5</v>
      </c>
    </row>
    <row r="266" spans="2:3" x14ac:dyDescent="0.25">
      <c r="B266">
        <v>141</v>
      </c>
      <c r="C266">
        <v>11</v>
      </c>
    </row>
    <row r="267" spans="2:3" x14ac:dyDescent="0.25">
      <c r="B267">
        <v>4</v>
      </c>
      <c r="C267">
        <v>6</v>
      </c>
    </row>
    <row r="268" spans="2:3" x14ac:dyDescent="0.25">
      <c r="B268">
        <v>28</v>
      </c>
      <c r="C268">
        <v>7</v>
      </c>
    </row>
    <row r="269" spans="2:3" x14ac:dyDescent="0.25">
      <c r="B269">
        <v>27</v>
      </c>
      <c r="C269">
        <v>5</v>
      </c>
    </row>
    <row r="270" spans="2:3" x14ac:dyDescent="0.25">
      <c r="B270">
        <v>33</v>
      </c>
      <c r="C270">
        <v>8</v>
      </c>
    </row>
    <row r="271" spans="2:3" x14ac:dyDescent="0.25">
      <c r="B271">
        <v>13</v>
      </c>
      <c r="C271">
        <v>7</v>
      </c>
    </row>
    <row r="272" spans="2:3" x14ac:dyDescent="0.25">
      <c r="B272">
        <v>13</v>
      </c>
      <c r="C272">
        <v>6</v>
      </c>
    </row>
    <row r="273" spans="2:3" x14ac:dyDescent="0.25">
      <c r="B273">
        <v>32</v>
      </c>
      <c r="C273">
        <v>4</v>
      </c>
    </row>
    <row r="274" spans="2:3" x14ac:dyDescent="0.25">
      <c r="B274">
        <v>33</v>
      </c>
      <c r="C274">
        <v>9</v>
      </c>
    </row>
    <row r="275" spans="2:3" x14ac:dyDescent="0.25">
      <c r="B275">
        <v>15</v>
      </c>
      <c r="C275">
        <v>6</v>
      </c>
    </row>
    <row r="276" spans="2:3" x14ac:dyDescent="0.25">
      <c r="B276">
        <v>35</v>
      </c>
      <c r="C276">
        <v>4</v>
      </c>
    </row>
    <row r="277" spans="2:3" x14ac:dyDescent="0.25">
      <c r="B277">
        <v>13</v>
      </c>
      <c r="C277">
        <v>8</v>
      </c>
    </row>
    <row r="278" spans="2:3" x14ac:dyDescent="0.25">
      <c r="B278">
        <v>12</v>
      </c>
      <c r="C278">
        <v>6</v>
      </c>
    </row>
    <row r="279" spans="2:3" x14ac:dyDescent="0.25">
      <c r="B279">
        <v>139</v>
      </c>
      <c r="C279">
        <v>8</v>
      </c>
    </row>
    <row r="280" spans="2:3" x14ac:dyDescent="0.25">
      <c r="B280">
        <v>78</v>
      </c>
      <c r="C280">
        <v>8</v>
      </c>
    </row>
    <row r="281" spans="2:3" x14ac:dyDescent="0.25">
      <c r="B281">
        <v>55</v>
      </c>
      <c r="C281">
        <v>4</v>
      </c>
    </row>
    <row r="282" spans="2:3" x14ac:dyDescent="0.25">
      <c r="B282">
        <v>47</v>
      </c>
      <c r="C282">
        <v>3</v>
      </c>
    </row>
    <row r="283" spans="2:3" x14ac:dyDescent="0.25">
      <c r="B283">
        <v>90</v>
      </c>
      <c r="C283">
        <v>9</v>
      </c>
    </row>
    <row r="284" spans="2:3" x14ac:dyDescent="0.25">
      <c r="B284">
        <v>49</v>
      </c>
      <c r="C284">
        <v>13</v>
      </c>
    </row>
    <row r="285" spans="2:3" x14ac:dyDescent="0.25">
      <c r="B285">
        <v>46</v>
      </c>
      <c r="C285">
        <v>3</v>
      </c>
    </row>
    <row r="286" spans="2:3" x14ac:dyDescent="0.25">
      <c r="B286">
        <v>120</v>
      </c>
      <c r="C286">
        <v>5</v>
      </c>
    </row>
    <row r="287" spans="2:3" x14ac:dyDescent="0.25">
      <c r="B287">
        <v>34</v>
      </c>
      <c r="C287">
        <v>5</v>
      </c>
    </row>
    <row r="288" spans="2:3" x14ac:dyDescent="0.25">
      <c r="B288">
        <v>152</v>
      </c>
      <c r="C288">
        <v>6</v>
      </c>
    </row>
    <row r="289" spans="2:3" x14ac:dyDescent="0.25">
      <c r="B289">
        <v>44</v>
      </c>
      <c r="C289">
        <v>8</v>
      </c>
    </row>
    <row r="290" spans="2:3" x14ac:dyDescent="0.25">
      <c r="B290">
        <v>132</v>
      </c>
      <c r="C290">
        <v>11</v>
      </c>
    </row>
    <row r="291" spans="2:3" x14ac:dyDescent="0.25">
      <c r="B291">
        <v>74</v>
      </c>
      <c r="C291">
        <v>4</v>
      </c>
    </row>
    <row r="292" spans="2:3" x14ac:dyDescent="0.25">
      <c r="B292">
        <v>82</v>
      </c>
      <c r="C292">
        <v>7</v>
      </c>
    </row>
    <row r="293" spans="2:3" x14ac:dyDescent="0.25">
      <c r="B293">
        <v>43</v>
      </c>
      <c r="C293">
        <v>7</v>
      </c>
    </row>
    <row r="294" spans="2:3" x14ac:dyDescent="0.25">
      <c r="B294">
        <v>58</v>
      </c>
      <c r="C294">
        <v>7</v>
      </c>
    </row>
    <row r="295" spans="2:3" x14ac:dyDescent="0.25">
      <c r="B295">
        <v>39</v>
      </c>
      <c r="C295">
        <v>6</v>
      </c>
    </row>
    <row r="296" spans="2:3" x14ac:dyDescent="0.25">
      <c r="B296">
        <v>10</v>
      </c>
      <c r="C296">
        <v>18</v>
      </c>
    </row>
    <row r="297" spans="2:3" x14ac:dyDescent="0.25">
      <c r="B297">
        <v>51</v>
      </c>
      <c r="C297">
        <v>10</v>
      </c>
    </row>
    <row r="298" spans="2:3" x14ac:dyDescent="0.25">
      <c r="B298">
        <v>155</v>
      </c>
      <c r="C298">
        <v>10</v>
      </c>
    </row>
    <row r="299" spans="2:3" x14ac:dyDescent="0.25">
      <c r="B299">
        <v>20</v>
      </c>
      <c r="C299">
        <v>10</v>
      </c>
    </row>
    <row r="300" spans="2:3" x14ac:dyDescent="0.25">
      <c r="B300">
        <v>27</v>
      </c>
      <c r="C300">
        <v>6</v>
      </c>
    </row>
    <row r="301" spans="2:3" x14ac:dyDescent="0.25">
      <c r="B301">
        <v>48</v>
      </c>
      <c r="C301">
        <v>8</v>
      </c>
    </row>
    <row r="302" spans="2:3" x14ac:dyDescent="0.25">
      <c r="B302">
        <v>64</v>
      </c>
      <c r="C302">
        <v>3</v>
      </c>
    </row>
    <row r="303" spans="2:3" x14ac:dyDescent="0.25">
      <c r="B303">
        <v>103</v>
      </c>
      <c r="C303">
        <v>9</v>
      </c>
    </row>
    <row r="304" spans="2:3" x14ac:dyDescent="0.25">
      <c r="B304">
        <v>119</v>
      </c>
      <c r="C304">
        <v>10</v>
      </c>
    </row>
    <row r="305" spans="2:3" x14ac:dyDescent="0.25">
      <c r="B305">
        <v>143</v>
      </c>
      <c r="C305">
        <v>7</v>
      </c>
    </row>
    <row r="306" spans="2:3" x14ac:dyDescent="0.25">
      <c r="B306">
        <v>62</v>
      </c>
      <c r="C306">
        <v>4</v>
      </c>
    </row>
    <row r="307" spans="2:3" x14ac:dyDescent="0.25">
      <c r="B307">
        <v>16</v>
      </c>
      <c r="C307">
        <v>10</v>
      </c>
    </row>
    <row r="308" spans="2:3" x14ac:dyDescent="0.25">
      <c r="B308">
        <v>82</v>
      </c>
      <c r="C308">
        <v>5</v>
      </c>
    </row>
    <row r="309" spans="2:3" x14ac:dyDescent="0.25">
      <c r="B309">
        <v>59</v>
      </c>
      <c r="C309">
        <v>3</v>
      </c>
    </row>
    <row r="310" spans="2:3" x14ac:dyDescent="0.25">
      <c r="B310">
        <v>70</v>
      </c>
      <c r="C310">
        <v>8</v>
      </c>
    </row>
    <row r="311" spans="2:3" x14ac:dyDescent="0.25">
      <c r="B311">
        <v>54</v>
      </c>
      <c r="C311">
        <v>8</v>
      </c>
    </row>
    <row r="312" spans="2:3" x14ac:dyDescent="0.25">
      <c r="B312">
        <v>20</v>
      </c>
      <c r="C312">
        <v>3</v>
      </c>
    </row>
    <row r="313" spans="2:3" x14ac:dyDescent="0.25">
      <c r="B313">
        <v>112</v>
      </c>
      <c r="C313">
        <v>5</v>
      </c>
    </row>
    <row r="314" spans="2:3" x14ac:dyDescent="0.25">
      <c r="B314">
        <v>11</v>
      </c>
      <c r="C314">
        <v>3</v>
      </c>
    </row>
    <row r="315" spans="2:3" x14ac:dyDescent="0.25">
      <c r="B315">
        <v>34</v>
      </c>
      <c r="C315">
        <v>4</v>
      </c>
    </row>
    <row r="316" spans="2:3" x14ac:dyDescent="0.25">
      <c r="B316">
        <v>100</v>
      </c>
      <c r="C316">
        <v>10</v>
      </c>
    </row>
    <row r="317" spans="2:3" x14ac:dyDescent="0.25">
      <c r="B317">
        <v>42</v>
      </c>
      <c r="C317">
        <v>9</v>
      </c>
    </row>
    <row r="318" spans="2:3" x14ac:dyDescent="0.25">
      <c r="B318">
        <v>13</v>
      </c>
      <c r="C318">
        <v>6</v>
      </c>
    </row>
    <row r="319" spans="2:3" x14ac:dyDescent="0.25">
      <c r="B319">
        <v>30</v>
      </c>
      <c r="C319">
        <v>15</v>
      </c>
    </row>
    <row r="320" spans="2:3" x14ac:dyDescent="0.25">
      <c r="B320">
        <v>24</v>
      </c>
      <c r="C320">
        <v>16</v>
      </c>
    </row>
    <row r="321" spans="2:3" x14ac:dyDescent="0.25">
      <c r="B321">
        <v>91</v>
      </c>
      <c r="C321">
        <v>7</v>
      </c>
    </row>
    <row r="322" spans="2:3" x14ac:dyDescent="0.25">
      <c r="B322">
        <v>51</v>
      </c>
      <c r="C322">
        <v>8</v>
      </c>
    </row>
    <row r="323" spans="2:3" x14ac:dyDescent="0.25">
      <c r="B323">
        <v>8</v>
      </c>
      <c r="C323">
        <v>5</v>
      </c>
    </row>
    <row r="324" spans="2:3" x14ac:dyDescent="0.25">
      <c r="B324">
        <v>32</v>
      </c>
      <c r="C324">
        <v>7</v>
      </c>
    </row>
    <row r="325" spans="2:3" x14ac:dyDescent="0.25">
      <c r="B325">
        <v>296</v>
      </c>
      <c r="C325">
        <v>4</v>
      </c>
    </row>
    <row r="326" spans="2:3" x14ac:dyDescent="0.25">
      <c r="B326">
        <v>39</v>
      </c>
      <c r="C326">
        <v>5</v>
      </c>
    </row>
    <row r="327" spans="2:3" x14ac:dyDescent="0.25">
      <c r="B327">
        <v>13</v>
      </c>
      <c r="C327">
        <v>4</v>
      </c>
    </row>
    <row r="328" spans="2:3" x14ac:dyDescent="0.25">
      <c r="B328">
        <v>169</v>
      </c>
      <c r="C328">
        <v>12</v>
      </c>
    </row>
    <row r="329" spans="2:3" x14ac:dyDescent="0.25">
      <c r="B329">
        <v>160</v>
      </c>
      <c r="C329">
        <v>6</v>
      </c>
    </row>
    <row r="330" spans="2:3" x14ac:dyDescent="0.25">
      <c r="B330">
        <v>71</v>
      </c>
      <c r="C330">
        <v>15</v>
      </c>
    </row>
    <row r="331" spans="2:3" x14ac:dyDescent="0.25">
      <c r="B331">
        <v>69</v>
      </c>
      <c r="C331">
        <v>8</v>
      </c>
    </row>
    <row r="332" spans="2:3" x14ac:dyDescent="0.25">
      <c r="B332">
        <v>87</v>
      </c>
      <c r="C332">
        <v>10</v>
      </c>
    </row>
    <row r="333" spans="2:3" x14ac:dyDescent="0.25">
      <c r="B333">
        <v>21</v>
      </c>
      <c r="C333">
        <v>9</v>
      </c>
    </row>
    <row r="334" spans="2:3" x14ac:dyDescent="0.25">
      <c r="B334">
        <v>115</v>
      </c>
      <c r="C334">
        <v>7</v>
      </c>
    </row>
    <row r="335" spans="2:3" x14ac:dyDescent="0.25">
      <c r="B335">
        <v>13</v>
      </c>
      <c r="C335">
        <v>7</v>
      </c>
    </row>
    <row r="336" spans="2:3" x14ac:dyDescent="0.25">
      <c r="B336">
        <v>28</v>
      </c>
      <c r="C336">
        <v>5</v>
      </c>
    </row>
    <row r="337" spans="2:3" x14ac:dyDescent="0.25">
      <c r="B337">
        <v>27</v>
      </c>
      <c r="C337">
        <v>9</v>
      </c>
    </row>
    <row r="338" spans="2:3" x14ac:dyDescent="0.25">
      <c r="B338">
        <v>73</v>
      </c>
      <c r="C338">
        <v>7</v>
      </c>
    </row>
    <row r="339" spans="2:3" x14ac:dyDescent="0.25">
      <c r="B339">
        <v>33</v>
      </c>
      <c r="C339">
        <v>4</v>
      </c>
    </row>
    <row r="340" spans="2:3" x14ac:dyDescent="0.25">
      <c r="B340">
        <v>37</v>
      </c>
      <c r="C340">
        <v>5</v>
      </c>
    </row>
    <row r="341" spans="2:3" x14ac:dyDescent="0.25">
      <c r="B341">
        <v>27</v>
      </c>
      <c r="C341">
        <v>12</v>
      </c>
    </row>
    <row r="342" spans="2:3" x14ac:dyDescent="0.25">
      <c r="B342">
        <v>99</v>
      </c>
      <c r="C342">
        <v>5</v>
      </c>
    </row>
    <row r="343" spans="2:3" x14ac:dyDescent="0.25">
      <c r="B343">
        <v>49</v>
      </c>
      <c r="C343">
        <v>5</v>
      </c>
    </row>
    <row r="344" spans="2:3" x14ac:dyDescent="0.25">
      <c r="B344">
        <v>53</v>
      </c>
      <c r="C344">
        <v>8</v>
      </c>
    </row>
    <row r="345" spans="2:3" x14ac:dyDescent="0.25">
      <c r="B345">
        <v>60</v>
      </c>
      <c r="C345">
        <v>8</v>
      </c>
    </row>
    <row r="346" spans="2:3" x14ac:dyDescent="0.25">
      <c r="B346">
        <v>18</v>
      </c>
      <c r="C346">
        <v>8</v>
      </c>
    </row>
    <row r="347" spans="2:3" x14ac:dyDescent="0.25">
      <c r="B347">
        <v>18</v>
      </c>
      <c r="C347">
        <v>18</v>
      </c>
    </row>
    <row r="348" spans="2:3" x14ac:dyDescent="0.25">
      <c r="B348">
        <v>29</v>
      </c>
      <c r="C348">
        <v>13</v>
      </c>
    </row>
    <row r="349" spans="2:3" x14ac:dyDescent="0.25">
      <c r="B349">
        <v>40</v>
      </c>
      <c r="C349">
        <v>6</v>
      </c>
    </row>
    <row r="350" spans="2:3" x14ac:dyDescent="0.25">
      <c r="B350">
        <v>21</v>
      </c>
      <c r="C350">
        <v>4</v>
      </c>
    </row>
    <row r="351" spans="2:3" x14ac:dyDescent="0.25">
      <c r="B351">
        <v>73</v>
      </c>
      <c r="C351">
        <v>5</v>
      </c>
    </row>
    <row r="352" spans="2:3" x14ac:dyDescent="0.25">
      <c r="B352">
        <v>19</v>
      </c>
      <c r="C352">
        <v>4</v>
      </c>
    </row>
    <row r="353" spans="2:3" x14ac:dyDescent="0.25">
      <c r="B353">
        <v>96</v>
      </c>
      <c r="C353">
        <v>6</v>
      </c>
    </row>
    <row r="354" spans="2:3" x14ac:dyDescent="0.25">
      <c r="B354">
        <v>29</v>
      </c>
      <c r="C354">
        <v>6</v>
      </c>
    </row>
    <row r="355" spans="2:3" x14ac:dyDescent="0.25">
      <c r="B355">
        <v>17</v>
      </c>
      <c r="C355">
        <v>8</v>
      </c>
    </row>
    <row r="356" spans="2:3" x14ac:dyDescent="0.25">
      <c r="B356">
        <v>13</v>
      </c>
      <c r="C356">
        <v>5</v>
      </c>
    </row>
    <row r="357" spans="2:3" x14ac:dyDescent="0.25">
      <c r="B357">
        <v>7</v>
      </c>
      <c r="C357">
        <v>10</v>
      </c>
    </row>
    <row r="358" spans="2:3" x14ac:dyDescent="0.25">
      <c r="B358">
        <v>26</v>
      </c>
      <c r="C358">
        <v>4</v>
      </c>
    </row>
    <row r="359" spans="2:3" x14ac:dyDescent="0.25">
      <c r="B359">
        <v>41</v>
      </c>
      <c r="C359">
        <v>7</v>
      </c>
    </row>
    <row r="360" spans="2:3" x14ac:dyDescent="0.25">
      <c r="B360">
        <v>68</v>
      </c>
      <c r="C360">
        <v>7</v>
      </c>
    </row>
    <row r="361" spans="2:3" x14ac:dyDescent="0.25">
      <c r="B361">
        <v>88</v>
      </c>
      <c r="C361">
        <v>5</v>
      </c>
    </row>
    <row r="362" spans="2:3" x14ac:dyDescent="0.25">
      <c r="B362">
        <v>67</v>
      </c>
      <c r="C362">
        <v>4</v>
      </c>
    </row>
    <row r="363" spans="2:3" x14ac:dyDescent="0.25">
      <c r="B363">
        <v>41</v>
      </c>
      <c r="C363">
        <v>7</v>
      </c>
    </row>
    <row r="364" spans="2:3" x14ac:dyDescent="0.25">
      <c r="B364">
        <v>8</v>
      </c>
      <c r="C364">
        <v>13</v>
      </c>
    </row>
    <row r="365" spans="2:3" x14ac:dyDescent="0.25">
      <c r="B365">
        <v>10</v>
      </c>
      <c r="C365">
        <v>6</v>
      </c>
    </row>
    <row r="366" spans="2:3" x14ac:dyDescent="0.25">
      <c r="B366">
        <v>7</v>
      </c>
      <c r="C366">
        <v>5</v>
      </c>
    </row>
    <row r="367" spans="2:3" x14ac:dyDescent="0.25">
      <c r="B367">
        <v>16</v>
      </c>
      <c r="C367">
        <v>6</v>
      </c>
    </row>
    <row r="368" spans="2:3" x14ac:dyDescent="0.25">
      <c r="B368">
        <v>15</v>
      </c>
      <c r="C368">
        <v>9</v>
      </c>
    </row>
    <row r="369" spans="2:3" x14ac:dyDescent="0.25">
      <c r="B369">
        <v>103</v>
      </c>
      <c r="C369">
        <v>5</v>
      </c>
    </row>
    <row r="370" spans="2:3" x14ac:dyDescent="0.25">
      <c r="B370">
        <v>42</v>
      </c>
      <c r="C370">
        <v>26</v>
      </c>
    </row>
    <row r="371" spans="2:3" x14ac:dyDescent="0.25">
      <c r="B371">
        <v>21</v>
      </c>
      <c r="C371">
        <v>4</v>
      </c>
    </row>
    <row r="372" spans="2:3" x14ac:dyDescent="0.25">
      <c r="B372">
        <v>15</v>
      </c>
      <c r="C372">
        <v>4</v>
      </c>
    </row>
    <row r="373" spans="2:3" x14ac:dyDescent="0.25">
      <c r="B373">
        <v>48</v>
      </c>
      <c r="C373">
        <v>5</v>
      </c>
    </row>
    <row r="374" spans="2:3" x14ac:dyDescent="0.25">
      <c r="B374">
        <v>13</v>
      </c>
      <c r="C374">
        <v>8</v>
      </c>
    </row>
    <row r="375" spans="2:3" x14ac:dyDescent="0.25">
      <c r="B375">
        <v>84</v>
      </c>
      <c r="C375">
        <v>4</v>
      </c>
    </row>
    <row r="376" spans="2:3" x14ac:dyDescent="0.25">
      <c r="B376">
        <v>31</v>
      </c>
      <c r="C376">
        <v>8</v>
      </c>
    </row>
    <row r="377" spans="2:3" x14ac:dyDescent="0.25">
      <c r="B377">
        <v>31</v>
      </c>
      <c r="C377">
        <v>7</v>
      </c>
    </row>
    <row r="378" spans="2:3" x14ac:dyDescent="0.25">
      <c r="B378">
        <v>103</v>
      </c>
      <c r="C378">
        <v>18</v>
      </c>
    </row>
    <row r="379" spans="2:3" x14ac:dyDescent="0.25">
      <c r="B379">
        <v>68</v>
      </c>
      <c r="C379">
        <v>8</v>
      </c>
    </row>
    <row r="380" spans="2:3" x14ac:dyDescent="0.25">
      <c r="B380">
        <v>27</v>
      </c>
      <c r="C380">
        <v>6</v>
      </c>
    </row>
    <row r="381" spans="2:3" x14ac:dyDescent="0.25">
      <c r="B381">
        <v>70</v>
      </c>
      <c r="C381">
        <v>8</v>
      </c>
    </row>
    <row r="382" spans="2:3" x14ac:dyDescent="0.25">
      <c r="B382">
        <v>9</v>
      </c>
      <c r="C382">
        <v>8</v>
      </c>
    </row>
    <row r="383" spans="2:3" x14ac:dyDescent="0.25">
      <c r="B383">
        <v>23</v>
      </c>
      <c r="C383">
        <v>8</v>
      </c>
    </row>
    <row r="384" spans="2:3" x14ac:dyDescent="0.25">
      <c r="B384">
        <v>19</v>
      </c>
      <c r="C384">
        <v>10</v>
      </c>
    </row>
    <row r="385" spans="2:3" x14ac:dyDescent="0.25">
      <c r="B385">
        <v>6</v>
      </c>
      <c r="C385">
        <v>4</v>
      </c>
    </row>
    <row r="386" spans="2:3" x14ac:dyDescent="0.25">
      <c r="B386">
        <v>16</v>
      </c>
      <c r="C386">
        <v>10</v>
      </c>
    </row>
    <row r="387" spans="2:3" x14ac:dyDescent="0.25">
      <c r="B387">
        <v>35</v>
      </c>
      <c r="C387">
        <v>5</v>
      </c>
    </row>
    <row r="388" spans="2:3" x14ac:dyDescent="0.25">
      <c r="B388">
        <v>6</v>
      </c>
      <c r="C388">
        <v>4</v>
      </c>
    </row>
    <row r="389" spans="2:3" x14ac:dyDescent="0.25">
      <c r="B389">
        <v>25</v>
      </c>
      <c r="C389">
        <v>9</v>
      </c>
    </row>
    <row r="390" spans="2:3" x14ac:dyDescent="0.25">
      <c r="B390">
        <v>47</v>
      </c>
      <c r="C390">
        <v>5</v>
      </c>
    </row>
    <row r="391" spans="2:3" x14ac:dyDescent="0.25">
      <c r="B391">
        <v>67</v>
      </c>
      <c r="C391">
        <v>9</v>
      </c>
    </row>
    <row r="392" spans="2:3" x14ac:dyDescent="0.25">
      <c r="B392">
        <v>38</v>
      </c>
      <c r="C392">
        <v>4</v>
      </c>
    </row>
    <row r="393" spans="2:3" x14ac:dyDescent="0.25">
      <c r="B393">
        <v>10</v>
      </c>
      <c r="C393">
        <v>4</v>
      </c>
    </row>
    <row r="394" spans="2:3" x14ac:dyDescent="0.25">
      <c r="B394">
        <v>15</v>
      </c>
      <c r="C394">
        <v>6</v>
      </c>
    </row>
    <row r="395" spans="2:3" x14ac:dyDescent="0.25">
      <c r="B395">
        <v>30</v>
      </c>
      <c r="C395">
        <v>5</v>
      </c>
    </row>
    <row r="396" spans="2:3" x14ac:dyDescent="0.25">
      <c r="B396">
        <v>24</v>
      </c>
      <c r="C396">
        <v>11</v>
      </c>
    </row>
    <row r="397" spans="2:3" x14ac:dyDescent="0.25">
      <c r="B397">
        <v>17</v>
      </c>
      <c r="C397">
        <v>9</v>
      </c>
    </row>
    <row r="398" spans="2:3" x14ac:dyDescent="0.25">
      <c r="B398">
        <v>102</v>
      </c>
      <c r="C398">
        <v>4</v>
      </c>
    </row>
    <row r="399" spans="2:3" x14ac:dyDescent="0.25">
      <c r="B399">
        <v>141</v>
      </c>
      <c r="C399">
        <v>3</v>
      </c>
    </row>
    <row r="400" spans="2:3" x14ac:dyDescent="0.25">
      <c r="B400">
        <v>22</v>
      </c>
      <c r="C400">
        <v>4</v>
      </c>
    </row>
    <row r="401" spans="2:3" x14ac:dyDescent="0.25">
      <c r="B401">
        <v>51</v>
      </c>
      <c r="C401">
        <v>5</v>
      </c>
    </row>
    <row r="402" spans="2:3" x14ac:dyDescent="0.25">
      <c r="B402">
        <v>98</v>
      </c>
      <c r="C402">
        <v>3</v>
      </c>
    </row>
    <row r="403" spans="2:3" x14ac:dyDescent="0.25">
      <c r="B403">
        <v>9</v>
      </c>
      <c r="C403">
        <v>5</v>
      </c>
    </row>
    <row r="404" spans="2:3" x14ac:dyDescent="0.25">
      <c r="B404">
        <v>13</v>
      </c>
      <c r="C404">
        <v>4</v>
      </c>
    </row>
    <row r="405" spans="2:3" x14ac:dyDescent="0.25">
      <c r="B405">
        <v>50</v>
      </c>
      <c r="C405">
        <v>4</v>
      </c>
    </row>
    <row r="406" spans="2:3" x14ac:dyDescent="0.25">
      <c r="B406">
        <v>15</v>
      </c>
      <c r="C406">
        <v>7</v>
      </c>
    </row>
    <row r="407" spans="2:3" x14ac:dyDescent="0.25">
      <c r="B407">
        <v>51</v>
      </c>
      <c r="C407">
        <v>5</v>
      </c>
    </row>
    <row r="408" spans="2:3" x14ac:dyDescent="0.25">
      <c r="B408">
        <v>59</v>
      </c>
      <c r="C408">
        <v>4</v>
      </c>
    </row>
    <row r="409" spans="2:3" x14ac:dyDescent="0.25">
      <c r="B409">
        <v>51</v>
      </c>
      <c r="C409">
        <v>4</v>
      </c>
    </row>
    <row r="410" spans="2:3" x14ac:dyDescent="0.25">
      <c r="B410">
        <v>49</v>
      </c>
      <c r="C410">
        <v>5</v>
      </c>
    </row>
    <row r="411" spans="2:3" x14ac:dyDescent="0.25">
      <c r="B411">
        <v>7</v>
      </c>
      <c r="C411">
        <v>5</v>
      </c>
    </row>
    <row r="412" spans="2:3" x14ac:dyDescent="0.25">
      <c r="B412">
        <v>14</v>
      </c>
      <c r="C412">
        <v>4</v>
      </c>
    </row>
    <row r="413" spans="2:3" x14ac:dyDescent="0.25">
      <c r="B413">
        <v>98</v>
      </c>
      <c r="C413">
        <v>6</v>
      </c>
    </row>
    <row r="414" spans="2:3" x14ac:dyDescent="0.25">
      <c r="B414">
        <v>113</v>
      </c>
      <c r="C414">
        <v>8</v>
      </c>
    </row>
    <row r="415" spans="2:3" x14ac:dyDescent="0.25">
      <c r="B415">
        <v>29</v>
      </c>
      <c r="C415">
        <v>4</v>
      </c>
    </row>
    <row r="416" spans="2:3" x14ac:dyDescent="0.25">
      <c r="B416">
        <v>48</v>
      </c>
      <c r="C416">
        <v>6</v>
      </c>
    </row>
    <row r="417" spans="2:3" x14ac:dyDescent="0.25">
      <c r="B417">
        <v>58</v>
      </c>
      <c r="C417">
        <v>4</v>
      </c>
    </row>
    <row r="418" spans="2:3" x14ac:dyDescent="0.25">
      <c r="B418">
        <v>39</v>
      </c>
      <c r="C418">
        <v>5</v>
      </c>
    </row>
    <row r="419" spans="2:3" x14ac:dyDescent="0.25">
      <c r="B419">
        <v>28</v>
      </c>
      <c r="C419">
        <v>5</v>
      </c>
    </row>
    <row r="420" spans="2:3" x14ac:dyDescent="0.25">
      <c r="B420">
        <v>10</v>
      </c>
      <c r="C420">
        <v>7</v>
      </c>
    </row>
    <row r="421" spans="2:3" x14ac:dyDescent="0.25">
      <c r="B421">
        <v>67</v>
      </c>
      <c r="C421">
        <v>4</v>
      </c>
    </row>
    <row r="422" spans="2:3" x14ac:dyDescent="0.25">
      <c r="B422">
        <v>26</v>
      </c>
      <c r="C422">
        <v>4</v>
      </c>
    </row>
    <row r="423" spans="2:3" x14ac:dyDescent="0.25">
      <c r="B423">
        <v>26</v>
      </c>
      <c r="C423">
        <v>6</v>
      </c>
    </row>
    <row r="424" spans="2:3" x14ac:dyDescent="0.25">
      <c r="B424">
        <v>103</v>
      </c>
      <c r="C424">
        <v>8</v>
      </c>
    </row>
    <row r="425" spans="2:3" x14ac:dyDescent="0.25">
      <c r="B425">
        <v>81</v>
      </c>
      <c r="C425">
        <v>5</v>
      </c>
    </row>
    <row r="426" spans="2:3" x14ac:dyDescent="0.25">
      <c r="B426">
        <v>6</v>
      </c>
      <c r="C426">
        <v>7</v>
      </c>
    </row>
    <row r="427" spans="2:3" x14ac:dyDescent="0.25">
      <c r="B427">
        <v>46</v>
      </c>
      <c r="C427">
        <v>6</v>
      </c>
    </row>
    <row r="428" spans="2:3" x14ac:dyDescent="0.25">
      <c r="B428">
        <v>57</v>
      </c>
      <c r="C428">
        <v>4</v>
      </c>
    </row>
    <row r="429" spans="2:3" x14ac:dyDescent="0.25">
      <c r="B429">
        <v>10</v>
      </c>
      <c r="C429">
        <v>4</v>
      </c>
    </row>
    <row r="430" spans="2:3" x14ac:dyDescent="0.25">
      <c r="B430">
        <v>45</v>
      </c>
      <c r="C430">
        <v>4</v>
      </c>
    </row>
    <row r="431" spans="2:3" x14ac:dyDescent="0.25">
      <c r="B431">
        <v>45</v>
      </c>
      <c r="C431">
        <v>5</v>
      </c>
    </row>
    <row r="432" spans="2:3" x14ac:dyDescent="0.25">
      <c r="B432">
        <v>81</v>
      </c>
      <c r="C432">
        <v>4</v>
      </c>
    </row>
    <row r="433" spans="2:3" x14ac:dyDescent="0.25">
      <c r="B433">
        <v>29</v>
      </c>
      <c r="C433">
        <v>3</v>
      </c>
    </row>
    <row r="434" spans="2:3" x14ac:dyDescent="0.25">
      <c r="B434">
        <v>91</v>
      </c>
      <c r="C434">
        <v>3</v>
      </c>
    </row>
    <row r="435" spans="2:3" x14ac:dyDescent="0.25">
      <c r="B435">
        <v>10</v>
      </c>
      <c r="C435">
        <v>5</v>
      </c>
    </row>
    <row r="436" spans="2:3" x14ac:dyDescent="0.25">
      <c r="B436">
        <v>6</v>
      </c>
      <c r="C436">
        <v>5</v>
      </c>
    </row>
    <row r="437" spans="2:3" x14ac:dyDescent="0.25">
      <c r="B437">
        <v>10</v>
      </c>
      <c r="C437">
        <v>5</v>
      </c>
    </row>
    <row r="438" spans="2:3" x14ac:dyDescent="0.25">
      <c r="B438">
        <v>18</v>
      </c>
      <c r="C438">
        <v>4</v>
      </c>
    </row>
    <row r="439" spans="2:3" x14ac:dyDescent="0.25">
      <c r="B439">
        <v>50</v>
      </c>
      <c r="C439">
        <v>7</v>
      </c>
    </row>
    <row r="440" spans="2:3" x14ac:dyDescent="0.25">
      <c r="B440">
        <v>98</v>
      </c>
      <c r="C440">
        <v>5</v>
      </c>
    </row>
    <row r="441" spans="2:3" x14ac:dyDescent="0.25">
      <c r="B441">
        <v>22</v>
      </c>
      <c r="C441">
        <v>5</v>
      </c>
    </row>
    <row r="442" spans="2:3" x14ac:dyDescent="0.25">
      <c r="B442">
        <v>12</v>
      </c>
      <c r="C442">
        <v>6</v>
      </c>
    </row>
    <row r="443" spans="2:3" x14ac:dyDescent="0.25">
      <c r="B443">
        <v>30</v>
      </c>
      <c r="C443">
        <v>11</v>
      </c>
    </row>
    <row r="444" spans="2:3" x14ac:dyDescent="0.25">
      <c r="B444">
        <v>14</v>
      </c>
      <c r="C444">
        <v>7</v>
      </c>
    </row>
    <row r="445" spans="2:3" x14ac:dyDescent="0.25">
      <c r="B445">
        <v>50</v>
      </c>
      <c r="C445">
        <v>5</v>
      </c>
    </row>
    <row r="446" spans="2:3" x14ac:dyDescent="0.25">
      <c r="B446">
        <v>12</v>
      </c>
      <c r="C446">
        <v>6</v>
      </c>
    </row>
    <row r="447" spans="2:3" x14ac:dyDescent="0.25">
      <c r="B447">
        <v>57</v>
      </c>
      <c r="C447">
        <v>9</v>
      </c>
    </row>
    <row r="448" spans="2:3" x14ac:dyDescent="0.25">
      <c r="B448">
        <v>24</v>
      </c>
      <c r="C448">
        <v>9</v>
      </c>
    </row>
    <row r="449" spans="2:3" x14ac:dyDescent="0.25">
      <c r="B449">
        <v>117</v>
      </c>
      <c r="C449">
        <v>5</v>
      </c>
    </row>
    <row r="450" spans="2:3" x14ac:dyDescent="0.25">
      <c r="B450">
        <v>26</v>
      </c>
      <c r="C450">
        <v>7</v>
      </c>
    </row>
    <row r="451" spans="2:3" x14ac:dyDescent="0.25">
      <c r="B451">
        <v>18</v>
      </c>
      <c r="C451">
        <v>17</v>
      </c>
    </row>
    <row r="452" spans="2:3" x14ac:dyDescent="0.25">
      <c r="B452">
        <v>145</v>
      </c>
      <c r="C452">
        <v>9</v>
      </c>
    </row>
    <row r="453" spans="2:3" x14ac:dyDescent="0.25">
      <c r="B453">
        <v>33</v>
      </c>
      <c r="C453">
        <v>6</v>
      </c>
    </row>
    <row r="454" spans="2:3" x14ac:dyDescent="0.25">
      <c r="B454">
        <v>40</v>
      </c>
      <c r="C454">
        <v>7</v>
      </c>
    </row>
    <row r="455" spans="2:3" x14ac:dyDescent="0.25">
      <c r="B455">
        <v>74</v>
      </c>
      <c r="C455">
        <v>4</v>
      </c>
    </row>
    <row r="456" spans="2:3" x14ac:dyDescent="0.25">
      <c r="B456">
        <v>21</v>
      </c>
      <c r="C456">
        <v>6</v>
      </c>
    </row>
    <row r="457" spans="2:3" x14ac:dyDescent="0.25">
      <c r="B457">
        <v>14</v>
      </c>
      <c r="C457">
        <v>13</v>
      </c>
    </row>
    <row r="458" spans="2:3" x14ac:dyDescent="0.25">
      <c r="B458">
        <v>28</v>
      </c>
      <c r="C458">
        <v>7</v>
      </c>
    </row>
    <row r="459" spans="2:3" x14ac:dyDescent="0.25">
      <c r="B459">
        <v>89</v>
      </c>
      <c r="C459">
        <v>3</v>
      </c>
    </row>
    <row r="460" spans="2:3" x14ac:dyDescent="0.25">
      <c r="B460">
        <v>14</v>
      </c>
      <c r="C460">
        <v>6</v>
      </c>
    </row>
    <row r="461" spans="2:3" x14ac:dyDescent="0.25">
      <c r="B461">
        <v>44</v>
      </c>
      <c r="C461">
        <v>5</v>
      </c>
    </row>
    <row r="462" spans="2:3" x14ac:dyDescent="0.25">
      <c r="B462">
        <v>29</v>
      </c>
      <c r="C462">
        <v>4</v>
      </c>
    </row>
    <row r="463" spans="2:3" x14ac:dyDescent="0.25">
      <c r="B463">
        <v>62</v>
      </c>
      <c r="C463">
        <v>5</v>
      </c>
    </row>
    <row r="464" spans="2:3" x14ac:dyDescent="0.25">
      <c r="B464">
        <v>10</v>
      </c>
      <c r="C464">
        <v>4</v>
      </c>
    </row>
    <row r="465" spans="2:3" x14ac:dyDescent="0.25">
      <c r="B465">
        <v>18</v>
      </c>
      <c r="C465">
        <v>5</v>
      </c>
    </row>
    <row r="466" spans="2:3" x14ac:dyDescent="0.25">
      <c r="B466">
        <v>6</v>
      </c>
      <c r="C466">
        <v>7</v>
      </c>
    </row>
    <row r="467" spans="2:3" x14ac:dyDescent="0.25">
      <c r="B467">
        <v>27</v>
      </c>
      <c r="C467">
        <v>8</v>
      </c>
    </row>
    <row r="468" spans="2:3" x14ac:dyDescent="0.25">
      <c r="B468">
        <v>27</v>
      </c>
      <c r="C468">
        <v>7</v>
      </c>
    </row>
    <row r="469" spans="2:3" x14ac:dyDescent="0.25">
      <c r="B469">
        <v>24</v>
      </c>
      <c r="C469">
        <v>9</v>
      </c>
    </row>
    <row r="470" spans="2:3" x14ac:dyDescent="0.25">
      <c r="B470">
        <v>57</v>
      </c>
      <c r="C470">
        <v>9</v>
      </c>
    </row>
    <row r="471" spans="2:3" x14ac:dyDescent="0.25">
      <c r="B471">
        <v>58</v>
      </c>
      <c r="C471">
        <v>3</v>
      </c>
    </row>
    <row r="472" spans="2:3" x14ac:dyDescent="0.25">
      <c r="B472">
        <v>9</v>
      </c>
      <c r="C472">
        <v>4</v>
      </c>
    </row>
    <row r="473" spans="2:3" x14ac:dyDescent="0.25">
      <c r="B473">
        <v>93</v>
      </c>
      <c r="C473">
        <v>5</v>
      </c>
    </row>
    <row r="474" spans="2:3" x14ac:dyDescent="0.25">
      <c r="B474">
        <v>47</v>
      </c>
      <c r="C474">
        <v>3</v>
      </c>
    </row>
    <row r="475" spans="2:3" x14ac:dyDescent="0.25">
      <c r="B475">
        <v>9</v>
      </c>
      <c r="C475">
        <v>5</v>
      </c>
    </row>
    <row r="476" spans="2:3" x14ac:dyDescent="0.25">
      <c r="B476">
        <v>64</v>
      </c>
      <c r="C476">
        <v>7</v>
      </c>
    </row>
    <row r="477" spans="2:3" x14ac:dyDescent="0.25">
      <c r="B477">
        <v>46</v>
      </c>
      <c r="C477">
        <v>6</v>
      </c>
    </row>
    <row r="478" spans="2:3" x14ac:dyDescent="0.25">
      <c r="B478">
        <v>26</v>
      </c>
      <c r="C478">
        <v>8</v>
      </c>
    </row>
    <row r="479" spans="2:3" x14ac:dyDescent="0.25">
      <c r="B479">
        <v>125</v>
      </c>
      <c r="C479">
        <v>8</v>
      </c>
    </row>
    <row r="480" spans="2:3" x14ac:dyDescent="0.25">
      <c r="B480">
        <v>152</v>
      </c>
      <c r="C480">
        <v>16</v>
      </c>
    </row>
    <row r="481" spans="2:3" x14ac:dyDescent="0.25">
      <c r="B481">
        <v>57</v>
      </c>
      <c r="C481">
        <v>7</v>
      </c>
    </row>
    <row r="482" spans="2:3" x14ac:dyDescent="0.25">
      <c r="B482">
        <v>23</v>
      </c>
      <c r="C482">
        <v>11</v>
      </c>
    </row>
    <row r="483" spans="2:3" x14ac:dyDescent="0.25">
      <c r="B483">
        <v>128</v>
      </c>
      <c r="C483">
        <v>13</v>
      </c>
    </row>
    <row r="484" spans="2:3" x14ac:dyDescent="0.25">
      <c r="B484">
        <v>63</v>
      </c>
      <c r="C484">
        <v>7</v>
      </c>
    </row>
    <row r="485" spans="2:3" x14ac:dyDescent="0.25">
      <c r="B485">
        <v>93</v>
      </c>
      <c r="C485">
        <v>9</v>
      </c>
    </row>
    <row r="486" spans="2:3" x14ac:dyDescent="0.25">
      <c r="B486">
        <v>205</v>
      </c>
      <c r="C486">
        <v>11</v>
      </c>
    </row>
    <row r="487" spans="2:3" x14ac:dyDescent="0.25">
      <c r="B487">
        <v>82</v>
      </c>
      <c r="C487">
        <v>12</v>
      </c>
    </row>
    <row r="488" spans="2:3" x14ac:dyDescent="0.25">
      <c r="B488">
        <v>38</v>
      </c>
      <c r="C488">
        <v>8</v>
      </c>
    </row>
    <row r="489" spans="2:3" x14ac:dyDescent="0.25">
      <c r="B489">
        <v>13</v>
      </c>
      <c r="C489">
        <v>9</v>
      </c>
    </row>
    <row r="490" spans="2:3" x14ac:dyDescent="0.25">
      <c r="B490">
        <v>78</v>
      </c>
      <c r="C490">
        <v>21</v>
      </c>
    </row>
    <row r="491" spans="2:3" x14ac:dyDescent="0.25">
      <c r="B491">
        <v>23</v>
      </c>
      <c r="C491">
        <v>10</v>
      </c>
    </row>
    <row r="492" spans="2:3" x14ac:dyDescent="0.25">
      <c r="B492">
        <v>11</v>
      </c>
      <c r="C492">
        <v>15</v>
      </c>
    </row>
    <row r="493" spans="2:3" x14ac:dyDescent="0.25">
      <c r="B493">
        <v>54</v>
      </c>
      <c r="C493">
        <v>6</v>
      </c>
    </row>
    <row r="494" spans="2:3" x14ac:dyDescent="0.25">
      <c r="B494">
        <v>12</v>
      </c>
      <c r="C494">
        <v>15</v>
      </c>
    </row>
    <row r="495" spans="2:3" x14ac:dyDescent="0.25">
      <c r="B495">
        <v>13</v>
      </c>
      <c r="C495">
        <v>7</v>
      </c>
    </row>
    <row r="496" spans="2:3" x14ac:dyDescent="0.25">
      <c r="B496">
        <v>61</v>
      </c>
      <c r="C496">
        <v>10</v>
      </c>
    </row>
    <row r="497" spans="2:3" x14ac:dyDescent="0.25">
      <c r="B497">
        <v>15</v>
      </c>
      <c r="C497">
        <v>8</v>
      </c>
    </row>
    <row r="498" spans="2:3" x14ac:dyDescent="0.25">
      <c r="B498">
        <v>64</v>
      </c>
      <c r="C498">
        <v>5</v>
      </c>
    </row>
    <row r="499" spans="2:3" x14ac:dyDescent="0.25">
      <c r="B499">
        <v>88</v>
      </c>
      <c r="C499">
        <v>6</v>
      </c>
    </row>
    <row r="500" spans="2:3" x14ac:dyDescent="0.25">
      <c r="B500">
        <v>198</v>
      </c>
      <c r="C500">
        <v>5</v>
      </c>
    </row>
    <row r="501" spans="2:3" x14ac:dyDescent="0.25">
      <c r="B501">
        <v>19</v>
      </c>
      <c r="C501">
        <v>9</v>
      </c>
    </row>
    <row r="502" spans="2:3" x14ac:dyDescent="0.25">
      <c r="B502">
        <v>26</v>
      </c>
      <c r="C502">
        <v>9</v>
      </c>
    </row>
    <row r="503" spans="2:3" x14ac:dyDescent="0.25">
      <c r="B503">
        <v>30</v>
      </c>
      <c r="C503">
        <v>15</v>
      </c>
    </row>
    <row r="504" spans="2:3" x14ac:dyDescent="0.25">
      <c r="B504">
        <v>153</v>
      </c>
      <c r="C504">
        <v>7</v>
      </c>
    </row>
    <row r="505" spans="2:3" x14ac:dyDescent="0.25">
      <c r="B505">
        <v>60</v>
      </c>
      <c r="C505">
        <v>11</v>
      </c>
    </row>
    <row r="506" spans="2:3" x14ac:dyDescent="0.25">
      <c r="B506">
        <v>17</v>
      </c>
      <c r="C506">
        <v>10</v>
      </c>
    </row>
    <row r="507" spans="2:3" x14ac:dyDescent="0.25">
      <c r="B507">
        <v>14</v>
      </c>
      <c r="C507">
        <v>12</v>
      </c>
    </row>
    <row r="508" spans="2:3" x14ac:dyDescent="0.25">
      <c r="B508">
        <v>43</v>
      </c>
      <c r="C508">
        <v>8</v>
      </c>
    </row>
    <row r="509" spans="2:3" x14ac:dyDescent="0.25">
      <c r="B509">
        <v>50</v>
      </c>
      <c r="C509">
        <v>13</v>
      </c>
    </row>
    <row r="510" spans="2:3" x14ac:dyDescent="0.25">
      <c r="B510">
        <v>8</v>
      </c>
      <c r="C510">
        <v>12</v>
      </c>
    </row>
    <row r="511" spans="2:3" x14ac:dyDescent="0.25">
      <c r="B511">
        <v>100</v>
      </c>
      <c r="C511">
        <v>13</v>
      </c>
    </row>
    <row r="512" spans="2:3" x14ac:dyDescent="0.25">
      <c r="B512">
        <v>86</v>
      </c>
      <c r="C512">
        <v>25</v>
      </c>
    </row>
    <row r="513" spans="2:3" x14ac:dyDescent="0.25">
      <c r="B513">
        <v>49</v>
      </c>
      <c r="C513">
        <v>6</v>
      </c>
    </row>
    <row r="514" spans="2:3" x14ac:dyDescent="0.25">
      <c r="B514">
        <v>51</v>
      </c>
      <c r="C514">
        <v>8</v>
      </c>
    </row>
    <row r="515" spans="2:3" x14ac:dyDescent="0.25">
      <c r="B515">
        <v>18</v>
      </c>
      <c r="C515">
        <v>7</v>
      </c>
    </row>
    <row r="516" spans="2:3" x14ac:dyDescent="0.25">
      <c r="B516">
        <v>24</v>
      </c>
      <c r="C516">
        <v>13</v>
      </c>
    </row>
    <row r="517" spans="2:3" x14ac:dyDescent="0.25">
      <c r="B517">
        <v>129</v>
      </c>
      <c r="C517">
        <v>10</v>
      </c>
    </row>
    <row r="518" spans="2:3" x14ac:dyDescent="0.25">
      <c r="B518">
        <v>13</v>
      </c>
      <c r="C518">
        <v>6</v>
      </c>
    </row>
    <row r="519" spans="2:3" x14ac:dyDescent="0.25">
      <c r="B519">
        <v>17</v>
      </c>
      <c r="C519">
        <v>18</v>
      </c>
    </row>
    <row r="520" spans="2:3" x14ac:dyDescent="0.25">
      <c r="B520">
        <v>43</v>
      </c>
      <c r="C520">
        <v>10</v>
      </c>
    </row>
    <row r="521" spans="2:3" x14ac:dyDescent="0.25">
      <c r="B521">
        <v>42</v>
      </c>
      <c r="C521">
        <v>6</v>
      </c>
    </row>
    <row r="522" spans="2:3" x14ac:dyDescent="0.25">
      <c r="B522">
        <v>51</v>
      </c>
      <c r="C522">
        <v>5</v>
      </c>
    </row>
    <row r="523" spans="2:3" x14ac:dyDescent="0.25">
      <c r="B523">
        <v>28</v>
      </c>
      <c r="C523">
        <v>6</v>
      </c>
    </row>
    <row r="524" spans="2:3" x14ac:dyDescent="0.25">
      <c r="B524">
        <v>41</v>
      </c>
      <c r="C524">
        <v>10</v>
      </c>
    </row>
    <row r="525" spans="2:3" x14ac:dyDescent="0.25">
      <c r="B525">
        <v>62</v>
      </c>
      <c r="C525">
        <v>9</v>
      </c>
    </row>
    <row r="526" spans="2:3" x14ac:dyDescent="0.25">
      <c r="B526">
        <v>108</v>
      </c>
      <c r="C526">
        <v>6</v>
      </c>
    </row>
    <row r="527" spans="2:3" x14ac:dyDescent="0.25">
      <c r="B527">
        <v>98</v>
      </c>
      <c r="C527">
        <v>8</v>
      </c>
    </row>
    <row r="528" spans="2:3" x14ac:dyDescent="0.25">
      <c r="B528">
        <v>5</v>
      </c>
      <c r="C528">
        <v>7</v>
      </c>
    </row>
    <row r="529" spans="2:3" x14ac:dyDescent="0.25">
      <c r="B529">
        <v>9</v>
      </c>
      <c r="C529">
        <v>10</v>
      </c>
    </row>
    <row r="530" spans="2:3" x14ac:dyDescent="0.25">
      <c r="B530">
        <v>95</v>
      </c>
      <c r="C530">
        <v>8</v>
      </c>
    </row>
    <row r="531" spans="2:3" x14ac:dyDescent="0.25">
      <c r="B531">
        <v>304</v>
      </c>
      <c r="C531">
        <v>15</v>
      </c>
    </row>
    <row r="532" spans="2:3" x14ac:dyDescent="0.25">
      <c r="B532">
        <v>80</v>
      </c>
      <c r="C532">
        <v>8</v>
      </c>
    </row>
    <row r="533" spans="2:3" x14ac:dyDescent="0.25">
      <c r="B533">
        <v>55</v>
      </c>
      <c r="C533">
        <v>9</v>
      </c>
    </row>
    <row r="534" spans="2:3" x14ac:dyDescent="0.25">
      <c r="B534">
        <v>16</v>
      </c>
      <c r="C534">
        <v>7</v>
      </c>
    </row>
    <row r="535" spans="2:3" x14ac:dyDescent="0.25">
      <c r="B535">
        <v>85</v>
      </c>
      <c r="C535">
        <v>6</v>
      </c>
    </row>
    <row r="536" spans="2:3" x14ac:dyDescent="0.25">
      <c r="B536">
        <v>30</v>
      </c>
      <c r="C536">
        <v>5</v>
      </c>
    </row>
    <row r="537" spans="2:3" x14ac:dyDescent="0.25">
      <c r="B537">
        <v>11</v>
      </c>
      <c r="C537">
        <v>11</v>
      </c>
    </row>
    <row r="538" spans="2:3" x14ac:dyDescent="0.25">
      <c r="B538">
        <v>38</v>
      </c>
      <c r="C538">
        <v>16</v>
      </c>
    </row>
    <row r="539" spans="2:3" x14ac:dyDescent="0.25">
      <c r="B539">
        <v>50</v>
      </c>
      <c r="C539">
        <v>10</v>
      </c>
    </row>
    <row r="540" spans="2:3" x14ac:dyDescent="0.25">
      <c r="B540">
        <v>16</v>
      </c>
      <c r="C540">
        <v>7</v>
      </c>
    </row>
    <row r="541" spans="2:3" x14ac:dyDescent="0.25">
      <c r="B541">
        <v>139</v>
      </c>
      <c r="C541">
        <v>13</v>
      </c>
    </row>
    <row r="542" spans="2:3" x14ac:dyDescent="0.25">
      <c r="B542">
        <v>46</v>
      </c>
      <c r="C542">
        <v>18</v>
      </c>
    </row>
    <row r="543" spans="2:3" x14ac:dyDescent="0.25">
      <c r="B543">
        <v>11</v>
      </c>
      <c r="C543">
        <v>6</v>
      </c>
    </row>
    <row r="544" spans="2:3" x14ac:dyDescent="0.25">
      <c r="B544">
        <v>61</v>
      </c>
      <c r="C544">
        <v>13</v>
      </c>
    </row>
    <row r="545" spans="2:3" x14ac:dyDescent="0.25">
      <c r="B545">
        <v>17</v>
      </c>
      <c r="C545">
        <v>13</v>
      </c>
    </row>
    <row r="546" spans="2:3" x14ac:dyDescent="0.25">
      <c r="B546">
        <v>31</v>
      </c>
      <c r="C546">
        <v>9</v>
      </c>
    </row>
    <row r="547" spans="2:3" x14ac:dyDescent="0.25">
      <c r="B547">
        <v>46</v>
      </c>
      <c r="C547">
        <v>13</v>
      </c>
    </row>
    <row r="548" spans="2:3" x14ac:dyDescent="0.25">
      <c r="B548">
        <v>38</v>
      </c>
      <c r="C548">
        <v>7</v>
      </c>
    </row>
    <row r="549" spans="2:3" x14ac:dyDescent="0.25">
      <c r="B549">
        <v>6</v>
      </c>
      <c r="C549">
        <v>10</v>
      </c>
    </row>
    <row r="550" spans="2:3" x14ac:dyDescent="0.25">
      <c r="B550">
        <v>70</v>
      </c>
      <c r="C550">
        <v>10</v>
      </c>
    </row>
    <row r="551" spans="2:3" x14ac:dyDescent="0.25">
      <c r="B551">
        <v>33</v>
      </c>
      <c r="C551">
        <v>12</v>
      </c>
    </row>
    <row r="552" spans="2:3" x14ac:dyDescent="0.25">
      <c r="B552">
        <v>39</v>
      </c>
      <c r="C552">
        <v>8</v>
      </c>
    </row>
    <row r="553" spans="2:3" x14ac:dyDescent="0.25">
      <c r="B553">
        <v>35</v>
      </c>
      <c r="C553">
        <v>27</v>
      </c>
    </row>
    <row r="554" spans="2:3" x14ac:dyDescent="0.25">
      <c r="B554">
        <v>22</v>
      </c>
      <c r="C554">
        <v>11</v>
      </c>
    </row>
    <row r="555" spans="2:3" x14ac:dyDescent="0.25">
      <c r="B555">
        <v>32</v>
      </c>
      <c r="C555">
        <v>5</v>
      </c>
    </row>
    <row r="556" spans="2:3" x14ac:dyDescent="0.25">
      <c r="B556">
        <v>33</v>
      </c>
      <c r="C556">
        <v>9</v>
      </c>
    </row>
    <row r="557" spans="2:3" x14ac:dyDescent="0.25">
      <c r="B557">
        <v>9</v>
      </c>
      <c r="C557">
        <v>7</v>
      </c>
    </row>
    <row r="558" spans="2:3" x14ac:dyDescent="0.25">
      <c r="B558">
        <v>15</v>
      </c>
      <c r="C558">
        <v>12</v>
      </c>
    </row>
    <row r="559" spans="2:3" x14ac:dyDescent="0.25">
      <c r="B559">
        <v>108</v>
      </c>
      <c r="C559">
        <v>10</v>
      </c>
    </row>
    <row r="560" spans="2:3" x14ac:dyDescent="0.25">
      <c r="B560">
        <v>73</v>
      </c>
      <c r="C560">
        <v>24</v>
      </c>
    </row>
    <row r="561" spans="2:3" x14ac:dyDescent="0.25">
      <c r="B561">
        <v>53</v>
      </c>
      <c r="C561">
        <v>11</v>
      </c>
    </row>
    <row r="562" spans="2:3" x14ac:dyDescent="0.25">
      <c r="B562">
        <v>31</v>
      </c>
      <c r="C562">
        <v>12</v>
      </c>
    </row>
    <row r="563" spans="2:3" x14ac:dyDescent="0.25">
      <c r="B563">
        <v>50</v>
      </c>
      <c r="C563">
        <v>8</v>
      </c>
    </row>
    <row r="564" spans="2:3" x14ac:dyDescent="0.25">
      <c r="B564">
        <v>42</v>
      </c>
      <c r="C564">
        <v>5</v>
      </c>
    </row>
    <row r="565" spans="2:3" x14ac:dyDescent="0.25">
      <c r="B565">
        <v>17</v>
      </c>
      <c r="C565">
        <v>12</v>
      </c>
    </row>
    <row r="566" spans="2:3" x14ac:dyDescent="0.25">
      <c r="B566">
        <v>29</v>
      </c>
      <c r="C566">
        <v>6</v>
      </c>
    </row>
    <row r="567" spans="2:3" x14ac:dyDescent="0.25">
      <c r="B567">
        <v>26</v>
      </c>
      <c r="C567">
        <v>10</v>
      </c>
    </row>
    <row r="568" spans="2:3" x14ac:dyDescent="0.25">
      <c r="B568">
        <v>47</v>
      </c>
      <c r="C568">
        <v>10</v>
      </c>
    </row>
    <row r="569" spans="2:3" x14ac:dyDescent="0.25">
      <c r="B569">
        <v>73</v>
      </c>
      <c r="C569">
        <v>19</v>
      </c>
    </row>
    <row r="570" spans="2:3" x14ac:dyDescent="0.25">
      <c r="B570">
        <v>55</v>
      </c>
      <c r="C570">
        <v>6</v>
      </c>
    </row>
    <row r="571" spans="2:3" x14ac:dyDescent="0.25">
      <c r="B571">
        <v>36</v>
      </c>
      <c r="C571">
        <v>11</v>
      </c>
    </row>
    <row r="572" spans="2:3" x14ac:dyDescent="0.25">
      <c r="B572">
        <v>63</v>
      </c>
      <c r="C572">
        <v>9</v>
      </c>
    </row>
    <row r="573" spans="2:3" x14ac:dyDescent="0.25">
      <c r="B573">
        <v>64</v>
      </c>
      <c r="C573">
        <v>14</v>
      </c>
    </row>
    <row r="574" spans="2:3" x14ac:dyDescent="0.25">
      <c r="B574">
        <v>14</v>
      </c>
      <c r="C574">
        <v>18</v>
      </c>
    </row>
    <row r="575" spans="2:3" x14ac:dyDescent="0.25">
      <c r="B575">
        <v>22</v>
      </c>
      <c r="C575">
        <v>15</v>
      </c>
    </row>
    <row r="576" spans="2:3" x14ac:dyDescent="0.25">
      <c r="B576">
        <v>51</v>
      </c>
      <c r="C576">
        <v>8</v>
      </c>
    </row>
    <row r="577" spans="2:3" x14ac:dyDescent="0.25">
      <c r="B577">
        <v>14</v>
      </c>
      <c r="C577">
        <v>16</v>
      </c>
    </row>
    <row r="578" spans="2:3" x14ac:dyDescent="0.25">
      <c r="B578">
        <v>16</v>
      </c>
      <c r="C578">
        <v>11</v>
      </c>
    </row>
    <row r="579" spans="2:3" x14ac:dyDescent="0.25">
      <c r="B579">
        <v>32</v>
      </c>
      <c r="C579">
        <v>14</v>
      </c>
    </row>
    <row r="580" spans="2:3" x14ac:dyDescent="0.25">
      <c r="B580">
        <v>17</v>
      </c>
      <c r="C580">
        <v>7</v>
      </c>
    </row>
    <row r="581" spans="2:3" x14ac:dyDescent="0.25">
      <c r="B581">
        <v>34</v>
      </c>
      <c r="C581">
        <v>8</v>
      </c>
    </row>
    <row r="582" spans="2:3" x14ac:dyDescent="0.25">
      <c r="B582">
        <v>21</v>
      </c>
      <c r="C582">
        <v>10</v>
      </c>
    </row>
    <row r="583" spans="2:3" x14ac:dyDescent="0.25">
      <c r="B583">
        <v>61</v>
      </c>
      <c r="C583">
        <v>10</v>
      </c>
    </row>
    <row r="584" spans="2:3" x14ac:dyDescent="0.25">
      <c r="B584">
        <v>70</v>
      </c>
      <c r="C584">
        <v>10</v>
      </c>
    </row>
    <row r="585" spans="2:3" x14ac:dyDescent="0.25">
      <c r="B585">
        <v>14</v>
      </c>
      <c r="C585">
        <v>6</v>
      </c>
    </row>
    <row r="586" spans="2:3" x14ac:dyDescent="0.25">
      <c r="B586">
        <v>43</v>
      </c>
      <c r="C586">
        <v>7</v>
      </c>
    </row>
    <row r="587" spans="2:3" x14ac:dyDescent="0.25">
      <c r="B587">
        <v>25</v>
      </c>
      <c r="C587">
        <v>8</v>
      </c>
    </row>
    <row r="588" spans="2:3" x14ac:dyDescent="0.25">
      <c r="B588">
        <v>57</v>
      </c>
      <c r="C588">
        <v>9</v>
      </c>
    </row>
    <row r="589" spans="2:3" x14ac:dyDescent="0.25">
      <c r="B589">
        <v>191</v>
      </c>
      <c r="C589">
        <v>8</v>
      </c>
    </row>
    <row r="590" spans="2:3" x14ac:dyDescent="0.25">
      <c r="B590">
        <v>66</v>
      </c>
      <c r="C590">
        <v>4</v>
      </c>
    </row>
    <row r="591" spans="2:3" x14ac:dyDescent="0.25">
      <c r="B591">
        <v>54</v>
      </c>
      <c r="C591">
        <v>4</v>
      </c>
    </row>
    <row r="592" spans="2:3" x14ac:dyDescent="0.25">
      <c r="B592">
        <v>205</v>
      </c>
      <c r="C592">
        <v>7</v>
      </c>
    </row>
    <row r="593" spans="2:3" x14ac:dyDescent="0.25">
      <c r="B593">
        <v>124</v>
      </c>
      <c r="C593">
        <v>4</v>
      </c>
    </row>
    <row r="594" spans="2:3" x14ac:dyDescent="0.25">
      <c r="B594">
        <v>29</v>
      </c>
      <c r="C594">
        <v>8</v>
      </c>
    </row>
    <row r="595" spans="2:3" x14ac:dyDescent="0.25">
      <c r="B595">
        <v>33</v>
      </c>
      <c r="C595">
        <v>7</v>
      </c>
    </row>
    <row r="596" spans="2:3" x14ac:dyDescent="0.25">
      <c r="B596">
        <v>52</v>
      </c>
      <c r="C596">
        <v>9</v>
      </c>
    </row>
    <row r="597" spans="2:3" x14ac:dyDescent="0.25">
      <c r="B597">
        <v>62</v>
      </c>
      <c r="C597">
        <v>8</v>
      </c>
    </row>
    <row r="598" spans="2:3" x14ac:dyDescent="0.25">
      <c r="B598">
        <v>15</v>
      </c>
      <c r="C598">
        <v>8</v>
      </c>
    </row>
    <row r="599" spans="2:3" x14ac:dyDescent="0.25">
      <c r="B599">
        <v>68</v>
      </c>
      <c r="C599">
        <v>7</v>
      </c>
    </row>
    <row r="600" spans="2:3" x14ac:dyDescent="0.25">
      <c r="B600">
        <v>61</v>
      </c>
      <c r="C600">
        <v>5</v>
      </c>
    </row>
    <row r="601" spans="2:3" x14ac:dyDescent="0.25">
      <c r="B601">
        <v>36</v>
      </c>
      <c r="C601">
        <v>8</v>
      </c>
    </row>
    <row r="602" spans="2:3" x14ac:dyDescent="0.25">
      <c r="B602">
        <v>69</v>
      </c>
      <c r="C602">
        <v>7</v>
      </c>
    </row>
    <row r="603" spans="2:3" x14ac:dyDescent="0.25">
      <c r="B603">
        <v>20</v>
      </c>
      <c r="C603">
        <v>5</v>
      </c>
    </row>
    <row r="604" spans="2:3" x14ac:dyDescent="0.25">
      <c r="B604">
        <v>21</v>
      </c>
      <c r="C604">
        <v>9</v>
      </c>
    </row>
    <row r="605" spans="2:3" x14ac:dyDescent="0.25">
      <c r="B605">
        <v>19</v>
      </c>
      <c r="C605">
        <v>6</v>
      </c>
    </row>
    <row r="606" spans="2:3" x14ac:dyDescent="0.25">
      <c r="B606">
        <v>67</v>
      </c>
      <c r="C606">
        <v>4</v>
      </c>
    </row>
    <row r="607" spans="2:3" x14ac:dyDescent="0.25">
      <c r="B607">
        <v>164</v>
      </c>
      <c r="C607">
        <v>9</v>
      </c>
    </row>
    <row r="608" spans="2:3" x14ac:dyDescent="0.25">
      <c r="B608">
        <v>5</v>
      </c>
      <c r="C608">
        <v>8</v>
      </c>
    </row>
    <row r="609" spans="2:3" x14ac:dyDescent="0.25">
      <c r="B609">
        <v>58</v>
      </c>
      <c r="C609">
        <v>5</v>
      </c>
    </row>
    <row r="610" spans="2:3" x14ac:dyDescent="0.25">
      <c r="B610">
        <v>34</v>
      </c>
      <c r="C610">
        <v>6</v>
      </c>
    </row>
    <row r="611" spans="2:3" x14ac:dyDescent="0.25">
      <c r="B611">
        <v>29</v>
      </c>
      <c r="C611">
        <v>8</v>
      </c>
    </row>
    <row r="612" spans="2:3" x14ac:dyDescent="0.25">
      <c r="B612">
        <v>46</v>
      </c>
      <c r="C612">
        <v>8</v>
      </c>
    </row>
    <row r="613" spans="2:3" x14ac:dyDescent="0.25">
      <c r="B613">
        <v>38</v>
      </c>
      <c r="C613">
        <v>8</v>
      </c>
    </row>
    <row r="614" spans="2:3" x14ac:dyDescent="0.25">
      <c r="B614">
        <v>32</v>
      </c>
      <c r="C614">
        <v>11</v>
      </c>
    </row>
    <row r="615" spans="2:3" x14ac:dyDescent="0.25">
      <c r="B615">
        <v>84</v>
      </c>
      <c r="C615">
        <v>6</v>
      </c>
    </row>
    <row r="616" spans="2:3" x14ac:dyDescent="0.25">
      <c r="B616">
        <v>60</v>
      </c>
      <c r="C616">
        <v>7</v>
      </c>
    </row>
    <row r="617" spans="2:3" x14ac:dyDescent="0.25">
      <c r="B617">
        <v>21</v>
      </c>
      <c r="C617">
        <v>8</v>
      </c>
    </row>
    <row r="618" spans="2:3" x14ac:dyDescent="0.25">
      <c r="B618">
        <v>25</v>
      </c>
      <c r="C618">
        <v>7</v>
      </c>
    </row>
    <row r="619" spans="2:3" x14ac:dyDescent="0.25">
      <c r="B619">
        <v>32</v>
      </c>
      <c r="C619">
        <v>5</v>
      </c>
    </row>
    <row r="620" spans="2:3" x14ac:dyDescent="0.25">
      <c r="B620">
        <v>12</v>
      </c>
      <c r="C620">
        <v>7</v>
      </c>
    </row>
    <row r="621" spans="2:3" x14ac:dyDescent="0.25">
      <c r="B621">
        <v>44</v>
      </c>
      <c r="C621">
        <v>4</v>
      </c>
    </row>
    <row r="622" spans="2:3" x14ac:dyDescent="0.25">
      <c r="B622">
        <v>33</v>
      </c>
      <c r="C622">
        <v>8</v>
      </c>
    </row>
    <row r="623" spans="2:3" x14ac:dyDescent="0.25">
      <c r="B623">
        <v>50</v>
      </c>
      <c r="C623">
        <v>10</v>
      </c>
    </row>
    <row r="624" spans="2:3" x14ac:dyDescent="0.25">
      <c r="B624">
        <v>89</v>
      </c>
      <c r="C624">
        <v>8</v>
      </c>
    </row>
    <row r="625" spans="2:3" x14ac:dyDescent="0.25">
      <c r="B625">
        <v>60</v>
      </c>
      <c r="C625">
        <v>7</v>
      </c>
    </row>
    <row r="626" spans="2:3" x14ac:dyDescent="0.25">
      <c r="B626">
        <v>34</v>
      </c>
      <c r="C626">
        <v>5</v>
      </c>
    </row>
    <row r="627" spans="2:3" x14ac:dyDescent="0.25">
      <c r="B627">
        <v>42</v>
      </c>
      <c r="C627">
        <v>6</v>
      </c>
    </row>
    <row r="628" spans="2:3" x14ac:dyDescent="0.25">
      <c r="B628">
        <v>138</v>
      </c>
      <c r="C628">
        <v>5</v>
      </c>
    </row>
    <row r="629" spans="2:3" x14ac:dyDescent="0.25">
      <c r="B629">
        <v>50</v>
      </c>
      <c r="C629">
        <v>5</v>
      </c>
    </row>
    <row r="630" spans="2:3" x14ac:dyDescent="0.25">
      <c r="B630">
        <v>9</v>
      </c>
      <c r="C630">
        <v>5</v>
      </c>
    </row>
    <row r="631" spans="2:3" x14ac:dyDescent="0.25">
      <c r="B631">
        <v>148</v>
      </c>
      <c r="C631">
        <v>7</v>
      </c>
    </row>
    <row r="632" spans="2:3" x14ac:dyDescent="0.25">
      <c r="B632">
        <v>39</v>
      </c>
      <c r="C632">
        <v>7</v>
      </c>
    </row>
    <row r="633" spans="2:3" x14ac:dyDescent="0.25">
      <c r="B633">
        <v>29</v>
      </c>
      <c r="C633">
        <v>5</v>
      </c>
    </row>
    <row r="634" spans="2:3" x14ac:dyDescent="0.25">
      <c r="B634">
        <v>24</v>
      </c>
      <c r="C634">
        <v>7</v>
      </c>
    </row>
    <row r="635" spans="2:3" x14ac:dyDescent="0.25">
      <c r="B635">
        <v>113</v>
      </c>
      <c r="C635">
        <v>7</v>
      </c>
    </row>
    <row r="636" spans="2:3" x14ac:dyDescent="0.25">
      <c r="B636">
        <v>37</v>
      </c>
      <c r="C636">
        <v>5</v>
      </c>
    </row>
    <row r="637" spans="2:3" x14ac:dyDescent="0.25">
      <c r="B637">
        <v>81</v>
      </c>
      <c r="C637">
        <v>7</v>
      </c>
    </row>
    <row r="638" spans="2:3" x14ac:dyDescent="0.25">
      <c r="B638">
        <v>81</v>
      </c>
      <c r="C638">
        <v>4</v>
      </c>
    </row>
    <row r="639" spans="2:3" x14ac:dyDescent="0.25">
      <c r="B639">
        <v>45</v>
      </c>
      <c r="C639">
        <v>5</v>
      </c>
    </row>
    <row r="640" spans="2:3" x14ac:dyDescent="0.25">
      <c r="B640">
        <v>37</v>
      </c>
      <c r="C640">
        <v>6</v>
      </c>
    </row>
    <row r="641" spans="2:3" x14ac:dyDescent="0.25">
      <c r="B641">
        <v>58</v>
      </c>
      <c r="C641">
        <v>8</v>
      </c>
    </row>
    <row r="642" spans="2:3" x14ac:dyDescent="0.25">
      <c r="B642">
        <v>28</v>
      </c>
      <c r="C642">
        <v>8</v>
      </c>
    </row>
    <row r="643" spans="2:3" x14ac:dyDescent="0.25">
      <c r="B643">
        <v>51</v>
      </c>
      <c r="C643">
        <v>4</v>
      </c>
    </row>
    <row r="644" spans="2:3" x14ac:dyDescent="0.25">
      <c r="B644">
        <v>12</v>
      </c>
      <c r="C644">
        <v>5</v>
      </c>
    </row>
    <row r="645" spans="2:3" x14ac:dyDescent="0.25">
      <c r="B645">
        <v>176</v>
      </c>
      <c r="C645">
        <v>6</v>
      </c>
    </row>
    <row r="646" spans="2:3" x14ac:dyDescent="0.25">
      <c r="B646">
        <v>52</v>
      </c>
      <c r="C646">
        <v>5</v>
      </c>
    </row>
    <row r="647" spans="2:3" x14ac:dyDescent="0.25">
      <c r="B647">
        <v>13</v>
      </c>
      <c r="C647">
        <v>8</v>
      </c>
    </row>
    <row r="648" spans="2:3" x14ac:dyDescent="0.25">
      <c r="B648">
        <v>18</v>
      </c>
      <c r="C648">
        <v>6</v>
      </c>
    </row>
    <row r="649" spans="2:3" x14ac:dyDescent="0.25">
      <c r="B649">
        <v>52</v>
      </c>
      <c r="C649">
        <v>7</v>
      </c>
    </row>
    <row r="650" spans="2:3" x14ac:dyDescent="0.25">
      <c r="B650">
        <v>36</v>
      </c>
      <c r="C650">
        <v>5</v>
      </c>
    </row>
    <row r="651" spans="2:3" x14ac:dyDescent="0.25">
      <c r="B651">
        <v>61</v>
      </c>
      <c r="C651">
        <v>7</v>
      </c>
    </row>
    <row r="652" spans="2:3" x14ac:dyDescent="0.25">
      <c r="B652">
        <v>95</v>
      </c>
      <c r="C652">
        <v>6</v>
      </c>
    </row>
    <row r="653" spans="2:3" x14ac:dyDescent="0.25">
      <c r="B653">
        <v>75</v>
      </c>
      <c r="C653">
        <v>7</v>
      </c>
    </row>
    <row r="654" spans="2:3" x14ac:dyDescent="0.25">
      <c r="B654">
        <v>9</v>
      </c>
      <c r="C654">
        <v>6</v>
      </c>
    </row>
    <row r="655" spans="2:3" x14ac:dyDescent="0.25">
      <c r="B655">
        <v>13</v>
      </c>
      <c r="C655">
        <v>6</v>
      </c>
    </row>
    <row r="656" spans="2:3" x14ac:dyDescent="0.25">
      <c r="B656">
        <v>20</v>
      </c>
      <c r="C656">
        <v>6</v>
      </c>
    </row>
    <row r="657" spans="2:3" x14ac:dyDescent="0.25">
      <c r="B657">
        <v>20</v>
      </c>
      <c r="C657">
        <v>5</v>
      </c>
    </row>
    <row r="658" spans="2:3" x14ac:dyDescent="0.25">
      <c r="B658">
        <v>42</v>
      </c>
      <c r="C658">
        <v>5</v>
      </c>
    </row>
    <row r="659" spans="2:3" x14ac:dyDescent="0.25">
      <c r="B659">
        <v>68</v>
      </c>
      <c r="C659">
        <v>5</v>
      </c>
    </row>
    <row r="660" spans="2:3" x14ac:dyDescent="0.25">
      <c r="B660">
        <v>35</v>
      </c>
      <c r="C660">
        <v>9</v>
      </c>
    </row>
    <row r="661" spans="2:3" x14ac:dyDescent="0.25">
      <c r="B661">
        <v>69</v>
      </c>
      <c r="C661">
        <v>4</v>
      </c>
    </row>
    <row r="662" spans="2:3" x14ac:dyDescent="0.25">
      <c r="B662">
        <v>21</v>
      </c>
      <c r="C662">
        <v>4</v>
      </c>
    </row>
    <row r="663" spans="2:3" x14ac:dyDescent="0.25">
      <c r="B663">
        <v>29</v>
      </c>
      <c r="C663">
        <v>4</v>
      </c>
    </row>
    <row r="664" spans="2:3" x14ac:dyDescent="0.25">
      <c r="B664">
        <v>74</v>
      </c>
      <c r="C664">
        <v>12</v>
      </c>
    </row>
    <row r="665" spans="2:3" x14ac:dyDescent="0.25">
      <c r="B665">
        <v>12</v>
      </c>
      <c r="C665">
        <v>8</v>
      </c>
    </row>
    <row r="666" spans="2:3" x14ac:dyDescent="0.25">
      <c r="B666">
        <v>10</v>
      </c>
      <c r="C666">
        <v>7</v>
      </c>
    </row>
    <row r="667" spans="2:3" x14ac:dyDescent="0.25">
      <c r="B667">
        <v>56</v>
      </c>
      <c r="C667">
        <v>7</v>
      </c>
    </row>
    <row r="668" spans="2:3" x14ac:dyDescent="0.25">
      <c r="B668">
        <v>48</v>
      </c>
      <c r="C668">
        <v>12</v>
      </c>
    </row>
    <row r="669" spans="2:3" x14ac:dyDescent="0.25">
      <c r="B669">
        <v>67</v>
      </c>
      <c r="C669">
        <v>4</v>
      </c>
    </row>
    <row r="670" spans="2:3" x14ac:dyDescent="0.25">
      <c r="B670">
        <v>22</v>
      </c>
      <c r="C670">
        <v>4</v>
      </c>
    </row>
    <row r="671" spans="2:3" x14ac:dyDescent="0.25">
      <c r="B671">
        <v>50</v>
      </c>
      <c r="C671">
        <v>5</v>
      </c>
    </row>
    <row r="672" spans="2:3" x14ac:dyDescent="0.25">
      <c r="B672">
        <v>56</v>
      </c>
      <c r="C672">
        <v>8</v>
      </c>
    </row>
    <row r="673" spans="2:3" x14ac:dyDescent="0.25">
      <c r="B673">
        <v>9</v>
      </c>
      <c r="C673">
        <v>5</v>
      </c>
    </row>
    <row r="674" spans="2:3" x14ac:dyDescent="0.25">
      <c r="B674">
        <v>10</v>
      </c>
      <c r="C674">
        <v>14</v>
      </c>
    </row>
    <row r="675" spans="2:3" x14ac:dyDescent="0.25">
      <c r="B675">
        <v>14</v>
      </c>
      <c r="C675">
        <v>4</v>
      </c>
    </row>
    <row r="676" spans="2:3" x14ac:dyDescent="0.25">
      <c r="B676">
        <v>24</v>
      </c>
      <c r="C676">
        <v>8</v>
      </c>
    </row>
    <row r="677" spans="2:3" x14ac:dyDescent="0.25">
      <c r="B677">
        <v>11</v>
      </c>
      <c r="C677">
        <v>5</v>
      </c>
    </row>
    <row r="678" spans="2:3" x14ac:dyDescent="0.25">
      <c r="B678">
        <v>84</v>
      </c>
      <c r="C678">
        <v>7</v>
      </c>
    </row>
    <row r="679" spans="2:3" x14ac:dyDescent="0.25">
      <c r="B679">
        <v>58</v>
      </c>
      <c r="C679">
        <v>16</v>
      </c>
    </row>
    <row r="680" spans="2:3" x14ac:dyDescent="0.25">
      <c r="B680">
        <v>70</v>
      </c>
      <c r="C680">
        <v>17</v>
      </c>
    </row>
    <row r="681" spans="2:3" x14ac:dyDescent="0.25">
      <c r="B681">
        <v>81</v>
      </c>
      <c r="C681">
        <v>5</v>
      </c>
    </row>
    <row r="682" spans="2:3" x14ac:dyDescent="0.25">
      <c r="B682">
        <v>164</v>
      </c>
      <c r="C682">
        <v>7</v>
      </c>
    </row>
    <row r="683" spans="2:3" x14ac:dyDescent="0.25">
      <c r="B683">
        <v>25</v>
      </c>
      <c r="C683">
        <v>12</v>
      </c>
    </row>
    <row r="684" spans="2:3" x14ac:dyDescent="0.25">
      <c r="B684">
        <v>3</v>
      </c>
      <c r="C684">
        <v>7</v>
      </c>
    </row>
    <row r="685" spans="2:3" x14ac:dyDescent="0.25">
      <c r="B685">
        <v>98</v>
      </c>
      <c r="C685">
        <v>16</v>
      </c>
    </row>
    <row r="686" spans="2:3" x14ac:dyDescent="0.25">
      <c r="B686">
        <v>228</v>
      </c>
      <c r="C686">
        <v>6</v>
      </c>
    </row>
    <row r="687" spans="2:3" x14ac:dyDescent="0.25">
      <c r="B687">
        <v>134</v>
      </c>
      <c r="C687">
        <v>4</v>
      </c>
    </row>
    <row r="688" spans="2:3" x14ac:dyDescent="0.25">
      <c r="B688">
        <v>24</v>
      </c>
      <c r="C688">
        <v>8</v>
      </c>
    </row>
    <row r="689" spans="2:3" x14ac:dyDescent="0.25">
      <c r="B689">
        <v>72</v>
      </c>
      <c r="C689">
        <v>5</v>
      </c>
    </row>
    <row r="690" spans="2:3" x14ac:dyDescent="0.25">
      <c r="B690">
        <v>37</v>
      </c>
      <c r="C690">
        <v>12</v>
      </c>
    </row>
    <row r="691" spans="2:3" x14ac:dyDescent="0.25">
      <c r="B691">
        <v>65</v>
      </c>
      <c r="C691">
        <v>7</v>
      </c>
    </row>
    <row r="692" spans="2:3" x14ac:dyDescent="0.25">
      <c r="B692">
        <v>77</v>
      </c>
      <c r="C692">
        <v>3</v>
      </c>
    </row>
    <row r="693" spans="2:3" x14ac:dyDescent="0.25">
      <c r="B693">
        <v>75</v>
      </c>
      <c r="C693">
        <v>11</v>
      </c>
    </row>
    <row r="694" spans="2:3" x14ac:dyDescent="0.25">
      <c r="B694">
        <v>48</v>
      </c>
      <c r="C694">
        <v>4</v>
      </c>
    </row>
    <row r="695" spans="2:3" x14ac:dyDescent="0.25">
      <c r="B695">
        <v>68</v>
      </c>
      <c r="C695">
        <v>5</v>
      </c>
    </row>
    <row r="696" spans="2:3" x14ac:dyDescent="0.25">
      <c r="B696">
        <v>12</v>
      </c>
      <c r="C696">
        <v>3</v>
      </c>
    </row>
    <row r="697" spans="2:3" x14ac:dyDescent="0.25">
      <c r="B697">
        <v>195</v>
      </c>
      <c r="C697">
        <v>7</v>
      </c>
    </row>
    <row r="698" spans="2:3" x14ac:dyDescent="0.25">
      <c r="B698">
        <v>9</v>
      </c>
      <c r="C698">
        <v>8</v>
      </c>
    </row>
    <row r="699" spans="2:3" x14ac:dyDescent="0.25">
      <c r="B699">
        <v>65</v>
      </c>
      <c r="C699">
        <v>10</v>
      </c>
    </row>
    <row r="700" spans="2:3" x14ac:dyDescent="0.25">
      <c r="B700">
        <v>71</v>
      </c>
      <c r="C700">
        <v>8</v>
      </c>
    </row>
    <row r="701" spans="2:3" x14ac:dyDescent="0.25">
      <c r="B701">
        <v>95</v>
      </c>
      <c r="C701">
        <v>7</v>
      </c>
    </row>
    <row r="702" spans="2:3" x14ac:dyDescent="0.25">
      <c r="B702">
        <v>67</v>
      </c>
      <c r="C702">
        <v>6</v>
      </c>
    </row>
    <row r="703" spans="2:3" x14ac:dyDescent="0.25">
      <c r="B703">
        <v>44</v>
      </c>
      <c r="C703">
        <v>8</v>
      </c>
    </row>
    <row r="704" spans="2:3" x14ac:dyDescent="0.25">
      <c r="B704">
        <v>163</v>
      </c>
      <c r="C704">
        <v>6</v>
      </c>
    </row>
    <row r="705" spans="2:3" x14ac:dyDescent="0.25">
      <c r="B705">
        <v>23</v>
      </c>
      <c r="C705">
        <v>9</v>
      </c>
    </row>
    <row r="706" spans="2:3" x14ac:dyDescent="0.25">
      <c r="B706">
        <v>37</v>
      </c>
      <c r="C706">
        <v>10</v>
      </c>
    </row>
    <row r="707" spans="2:3" x14ac:dyDescent="0.25">
      <c r="B707">
        <v>27</v>
      </c>
      <c r="C707">
        <v>9</v>
      </c>
    </row>
    <row r="708" spans="2:3" x14ac:dyDescent="0.25">
      <c r="B708">
        <v>11</v>
      </c>
      <c r="C708">
        <v>4</v>
      </c>
    </row>
    <row r="709" spans="2:3" x14ac:dyDescent="0.25">
      <c r="B709">
        <v>36</v>
      </c>
      <c r="C709">
        <v>9</v>
      </c>
    </row>
    <row r="710" spans="2:3" x14ac:dyDescent="0.25">
      <c r="B710">
        <v>6</v>
      </c>
      <c r="C710">
        <v>6</v>
      </c>
    </row>
    <row r="711" spans="2:3" x14ac:dyDescent="0.25">
      <c r="B711">
        <v>8</v>
      </c>
      <c r="C711">
        <v>8</v>
      </c>
    </row>
    <row r="712" spans="2:3" x14ac:dyDescent="0.25">
      <c r="B712">
        <v>53</v>
      </c>
      <c r="C712">
        <v>6</v>
      </c>
    </row>
    <row r="713" spans="2:3" x14ac:dyDescent="0.25">
      <c r="B713">
        <v>91</v>
      </c>
      <c r="C713">
        <v>13</v>
      </c>
    </row>
    <row r="714" spans="2:3" x14ac:dyDescent="0.25">
      <c r="B714">
        <v>70</v>
      </c>
      <c r="C714">
        <v>10</v>
      </c>
    </row>
    <row r="715" spans="2:3" x14ac:dyDescent="0.25">
      <c r="B715">
        <v>26</v>
      </c>
      <c r="C715">
        <v>8</v>
      </c>
    </row>
    <row r="716" spans="2:3" x14ac:dyDescent="0.25">
      <c r="B716">
        <v>88</v>
      </c>
      <c r="C716">
        <v>6</v>
      </c>
    </row>
    <row r="717" spans="2:3" x14ac:dyDescent="0.25">
      <c r="B717">
        <v>58</v>
      </c>
      <c r="C717">
        <v>6</v>
      </c>
    </row>
    <row r="718" spans="2:3" x14ac:dyDescent="0.25">
      <c r="B718">
        <v>48</v>
      </c>
      <c r="C718">
        <v>5</v>
      </c>
    </row>
    <row r="719" spans="2:3" x14ac:dyDescent="0.25">
      <c r="B719">
        <v>30</v>
      </c>
      <c r="C719">
        <v>3</v>
      </c>
    </row>
    <row r="720" spans="2:3" x14ac:dyDescent="0.25">
      <c r="B720">
        <v>34</v>
      </c>
      <c r="C720">
        <v>4</v>
      </c>
    </row>
    <row r="721" spans="2:3" x14ac:dyDescent="0.25">
      <c r="B721">
        <v>16</v>
      </c>
      <c r="C721">
        <v>5</v>
      </c>
    </row>
    <row r="722" spans="2:3" x14ac:dyDescent="0.25">
      <c r="B722">
        <v>138</v>
      </c>
      <c r="C722">
        <v>9</v>
      </c>
    </row>
    <row r="723" spans="2:3" x14ac:dyDescent="0.25">
      <c r="B723">
        <v>63</v>
      </c>
      <c r="C723">
        <v>7</v>
      </c>
    </row>
    <row r="724" spans="2:3" x14ac:dyDescent="0.25">
      <c r="B724">
        <v>64</v>
      </c>
      <c r="C724">
        <v>8</v>
      </c>
    </row>
    <row r="725" spans="2:3" x14ac:dyDescent="0.25">
      <c r="B725">
        <v>100</v>
      </c>
      <c r="C725">
        <v>14</v>
      </c>
    </row>
    <row r="726" spans="2:3" x14ac:dyDescent="0.25">
      <c r="B726">
        <v>36</v>
      </c>
      <c r="C726">
        <v>4</v>
      </c>
    </row>
    <row r="727" spans="2:3" x14ac:dyDescent="0.25">
      <c r="B727">
        <v>52</v>
      </c>
      <c r="C727">
        <v>7</v>
      </c>
    </row>
    <row r="728" spans="2:3" x14ac:dyDescent="0.25">
      <c r="B728">
        <v>46</v>
      </c>
      <c r="C728">
        <v>9</v>
      </c>
    </row>
    <row r="729" spans="2:3" x14ac:dyDescent="0.25">
      <c r="B729">
        <v>72</v>
      </c>
      <c r="C729">
        <v>7</v>
      </c>
    </row>
    <row r="730" spans="2:3" x14ac:dyDescent="0.25">
      <c r="B730">
        <v>22</v>
      </c>
      <c r="C730">
        <v>4</v>
      </c>
    </row>
    <row r="731" spans="2:3" x14ac:dyDescent="0.25">
      <c r="B731">
        <v>129</v>
      </c>
      <c r="C731">
        <v>4</v>
      </c>
    </row>
    <row r="732" spans="2:3" x14ac:dyDescent="0.25">
      <c r="B732">
        <v>78</v>
      </c>
      <c r="C732">
        <v>11</v>
      </c>
    </row>
    <row r="733" spans="2:3" x14ac:dyDescent="0.25">
      <c r="B733">
        <v>44</v>
      </c>
      <c r="C733">
        <v>19</v>
      </c>
    </row>
    <row r="734" spans="2:3" x14ac:dyDescent="0.25">
      <c r="B734">
        <v>35</v>
      </c>
      <c r="C734">
        <v>9</v>
      </c>
    </row>
    <row r="735" spans="2:3" x14ac:dyDescent="0.25">
      <c r="B735">
        <v>35</v>
      </c>
      <c r="C735">
        <v>7</v>
      </c>
    </row>
    <row r="736" spans="2:3" x14ac:dyDescent="0.25">
      <c r="B736">
        <v>50</v>
      </c>
      <c r="C736">
        <v>8</v>
      </c>
    </row>
    <row r="737" spans="2:3" x14ac:dyDescent="0.25">
      <c r="B737">
        <v>66</v>
      </c>
      <c r="C737">
        <v>7</v>
      </c>
    </row>
    <row r="738" spans="2:3" x14ac:dyDescent="0.25">
      <c r="B738">
        <v>59</v>
      </c>
      <c r="C738">
        <v>16</v>
      </c>
    </row>
    <row r="739" spans="2:3" x14ac:dyDescent="0.25">
      <c r="B739">
        <v>7</v>
      </c>
      <c r="C739">
        <v>12</v>
      </c>
    </row>
    <row r="740" spans="2:3" x14ac:dyDescent="0.25">
      <c r="B740">
        <v>15</v>
      </c>
      <c r="C740">
        <v>7</v>
      </c>
    </row>
    <row r="741" spans="2:3" x14ac:dyDescent="0.25">
      <c r="B741">
        <v>41</v>
      </c>
      <c r="C741">
        <v>9</v>
      </c>
    </row>
    <row r="742" spans="2:3" x14ac:dyDescent="0.25">
      <c r="B742">
        <v>43</v>
      </c>
      <c r="C742">
        <v>12</v>
      </c>
    </row>
    <row r="743" spans="2:3" x14ac:dyDescent="0.25">
      <c r="B743">
        <v>38</v>
      </c>
      <c r="C743">
        <v>7</v>
      </c>
    </row>
    <row r="744" spans="2:3" x14ac:dyDescent="0.25">
      <c r="B744">
        <v>67</v>
      </c>
      <c r="C744">
        <v>7</v>
      </c>
    </row>
    <row r="745" spans="2:3" x14ac:dyDescent="0.25">
      <c r="B745">
        <v>72</v>
      </c>
      <c r="C745">
        <v>14</v>
      </c>
    </row>
    <row r="746" spans="2:3" x14ac:dyDescent="0.25">
      <c r="B746">
        <v>76</v>
      </c>
      <c r="C746">
        <v>8</v>
      </c>
    </row>
    <row r="747" spans="2:3" x14ac:dyDescent="0.25">
      <c r="B747">
        <v>174</v>
      </c>
      <c r="C747">
        <v>5</v>
      </c>
    </row>
    <row r="748" spans="2:3" x14ac:dyDescent="0.25">
      <c r="B748">
        <v>85</v>
      </c>
      <c r="C748">
        <v>4</v>
      </c>
    </row>
    <row r="749" spans="2:3" x14ac:dyDescent="0.25">
      <c r="B749">
        <v>38</v>
      </c>
      <c r="C749">
        <v>11</v>
      </c>
    </row>
    <row r="750" spans="2:3" x14ac:dyDescent="0.25">
      <c r="B750">
        <v>28</v>
      </c>
      <c r="C750">
        <v>5</v>
      </c>
    </row>
    <row r="751" spans="2:3" x14ac:dyDescent="0.25">
      <c r="B751">
        <v>27</v>
      </c>
      <c r="C751">
        <v>5</v>
      </c>
    </row>
    <row r="752" spans="2:3" x14ac:dyDescent="0.25">
      <c r="B752">
        <v>52</v>
      </c>
      <c r="C752">
        <v>4</v>
      </c>
    </row>
    <row r="753" spans="2:3" x14ac:dyDescent="0.25">
      <c r="B753">
        <v>28</v>
      </c>
      <c r="C753">
        <v>11</v>
      </c>
    </row>
    <row r="754" spans="2:3" x14ac:dyDescent="0.25">
      <c r="B754">
        <v>31</v>
      </c>
      <c r="C754">
        <v>8</v>
      </c>
    </row>
    <row r="755" spans="2:3" x14ac:dyDescent="0.25">
      <c r="B755">
        <v>89</v>
      </c>
      <c r="C755">
        <v>5</v>
      </c>
    </row>
    <row r="756" spans="2:3" x14ac:dyDescent="0.25">
      <c r="B756">
        <v>22</v>
      </c>
      <c r="C756">
        <v>19</v>
      </c>
    </row>
    <row r="757" spans="2:3" x14ac:dyDescent="0.25">
      <c r="B757">
        <v>8</v>
      </c>
      <c r="C757">
        <v>7</v>
      </c>
    </row>
    <row r="758" spans="2:3" x14ac:dyDescent="0.25">
      <c r="B758">
        <v>86</v>
      </c>
      <c r="C758">
        <v>6</v>
      </c>
    </row>
    <row r="759" spans="2:3" x14ac:dyDescent="0.25">
      <c r="B759">
        <v>49</v>
      </c>
      <c r="C759">
        <v>5</v>
      </c>
    </row>
    <row r="760" spans="2:3" x14ac:dyDescent="0.25">
      <c r="B760">
        <v>6</v>
      </c>
      <c r="C760">
        <v>14</v>
      </c>
    </row>
    <row r="761" spans="2:3" x14ac:dyDescent="0.25">
      <c r="B761">
        <v>41</v>
      </c>
      <c r="C761">
        <v>11</v>
      </c>
    </row>
    <row r="762" spans="2:3" x14ac:dyDescent="0.25">
      <c r="B762">
        <v>91</v>
      </c>
      <c r="C762">
        <v>4</v>
      </c>
    </row>
    <row r="763" spans="2:3" x14ac:dyDescent="0.25">
      <c r="B763">
        <v>22</v>
      </c>
      <c r="C763">
        <v>5</v>
      </c>
    </row>
    <row r="764" spans="2:3" x14ac:dyDescent="0.25">
      <c r="B764">
        <v>18</v>
      </c>
      <c r="C764">
        <v>7</v>
      </c>
    </row>
    <row r="765" spans="2:3" x14ac:dyDescent="0.25">
      <c r="B765">
        <v>31</v>
      </c>
      <c r="C765">
        <v>8</v>
      </c>
    </row>
    <row r="766" spans="2:3" x14ac:dyDescent="0.25">
      <c r="B766">
        <v>68</v>
      </c>
      <c r="C766">
        <v>9</v>
      </c>
    </row>
    <row r="767" spans="2:3" x14ac:dyDescent="0.25">
      <c r="B767">
        <v>17</v>
      </c>
      <c r="C767">
        <v>10</v>
      </c>
    </row>
    <row r="768" spans="2:3" x14ac:dyDescent="0.25">
      <c r="B768">
        <v>125</v>
      </c>
      <c r="C768">
        <v>14</v>
      </c>
    </row>
    <row r="769" spans="2:3" x14ac:dyDescent="0.25">
      <c r="B769">
        <v>25</v>
      </c>
      <c r="C769">
        <v>9</v>
      </c>
    </row>
    <row r="770" spans="2:3" x14ac:dyDescent="0.25">
      <c r="B770">
        <v>25</v>
      </c>
      <c r="C770">
        <v>8</v>
      </c>
    </row>
    <row r="771" spans="2:3" x14ac:dyDescent="0.25">
      <c r="B771">
        <v>41</v>
      </c>
      <c r="C771">
        <v>16</v>
      </c>
    </row>
    <row r="772" spans="2:3" x14ac:dyDescent="0.25">
      <c r="B772">
        <v>12</v>
      </c>
      <c r="C772">
        <v>12</v>
      </c>
    </row>
    <row r="773" spans="2:3" x14ac:dyDescent="0.25">
      <c r="B773">
        <v>16</v>
      </c>
      <c r="C773">
        <v>12</v>
      </c>
    </row>
    <row r="774" spans="2:3" x14ac:dyDescent="0.25">
      <c r="B774">
        <v>34</v>
      </c>
      <c r="C774">
        <v>10</v>
      </c>
    </row>
    <row r="775" spans="2:3" x14ac:dyDescent="0.25">
      <c r="B775">
        <v>55</v>
      </c>
      <c r="C775">
        <v>6</v>
      </c>
    </row>
    <row r="776" spans="2:3" x14ac:dyDescent="0.25">
      <c r="B776">
        <v>58</v>
      </c>
      <c r="C776">
        <v>8</v>
      </c>
    </row>
    <row r="777" spans="2:3" x14ac:dyDescent="0.25">
      <c r="B777">
        <v>81</v>
      </c>
      <c r="C777">
        <v>14</v>
      </c>
    </row>
    <row r="778" spans="2:3" x14ac:dyDescent="0.25">
      <c r="B778">
        <v>39</v>
      </c>
      <c r="C778">
        <v>8</v>
      </c>
    </row>
    <row r="779" spans="2:3" x14ac:dyDescent="0.25">
      <c r="B779">
        <v>56</v>
      </c>
      <c r="C779">
        <v>5</v>
      </c>
    </row>
    <row r="780" spans="2:3" x14ac:dyDescent="0.25">
      <c r="B780">
        <v>19</v>
      </c>
      <c r="C780">
        <v>9</v>
      </c>
    </row>
    <row r="781" spans="2:3" x14ac:dyDescent="0.25">
      <c r="B781">
        <v>90</v>
      </c>
      <c r="C781">
        <v>14</v>
      </c>
    </row>
    <row r="782" spans="2:3" x14ac:dyDescent="0.25">
      <c r="B782">
        <v>28</v>
      </c>
      <c r="C782">
        <v>13</v>
      </c>
    </row>
    <row r="783" spans="2:3" x14ac:dyDescent="0.25">
      <c r="B783">
        <v>37</v>
      </c>
      <c r="C783">
        <v>7</v>
      </c>
    </row>
    <row r="784" spans="2:3" x14ac:dyDescent="0.25">
      <c r="B784">
        <v>9</v>
      </c>
      <c r="C784">
        <v>8</v>
      </c>
    </row>
    <row r="785" spans="2:3" x14ac:dyDescent="0.25">
      <c r="B785">
        <v>33</v>
      </c>
      <c r="C785">
        <v>8</v>
      </c>
    </row>
    <row r="786" spans="2:3" x14ac:dyDescent="0.25">
      <c r="B786">
        <v>11</v>
      </c>
      <c r="C786">
        <v>8</v>
      </c>
    </row>
    <row r="787" spans="2:3" x14ac:dyDescent="0.25">
      <c r="B787">
        <v>69</v>
      </c>
      <c r="C787">
        <v>24</v>
      </c>
    </row>
    <row r="788" spans="2:3" x14ac:dyDescent="0.25">
      <c r="B788">
        <v>43</v>
      </c>
      <c r="C788">
        <v>6</v>
      </c>
    </row>
    <row r="789" spans="2:3" x14ac:dyDescent="0.25">
      <c r="B789">
        <v>41</v>
      </c>
      <c r="C789">
        <v>6</v>
      </c>
    </row>
    <row r="790" spans="2:3" x14ac:dyDescent="0.25">
      <c r="B790">
        <v>75</v>
      </c>
      <c r="C790">
        <v>6</v>
      </c>
    </row>
    <row r="791" spans="2:3" x14ac:dyDescent="0.25">
      <c r="B791">
        <v>163</v>
      </c>
      <c r="C791">
        <v>10</v>
      </c>
    </row>
    <row r="792" spans="2:3" x14ac:dyDescent="0.25">
      <c r="B792">
        <v>146</v>
      </c>
      <c r="C792">
        <v>10</v>
      </c>
    </row>
    <row r="793" spans="2:3" x14ac:dyDescent="0.25">
      <c r="B793">
        <v>86</v>
      </c>
      <c r="C793">
        <v>6</v>
      </c>
    </row>
    <row r="794" spans="2:3" x14ac:dyDescent="0.25">
      <c r="B794">
        <v>16</v>
      </c>
      <c r="C794">
        <v>7</v>
      </c>
    </row>
    <row r="795" spans="2:3" x14ac:dyDescent="0.25">
      <c r="B795">
        <v>106</v>
      </c>
      <c r="C795">
        <v>9</v>
      </c>
    </row>
    <row r="796" spans="2:3" x14ac:dyDescent="0.25">
      <c r="B796">
        <v>156</v>
      </c>
      <c r="C796">
        <v>8</v>
      </c>
    </row>
    <row r="797" spans="2:3" x14ac:dyDescent="0.25">
      <c r="B797">
        <v>216</v>
      </c>
      <c r="C797">
        <v>8</v>
      </c>
    </row>
    <row r="798" spans="2:3" x14ac:dyDescent="0.25">
      <c r="B798">
        <v>34</v>
      </c>
      <c r="C798">
        <v>6</v>
      </c>
    </row>
    <row r="799" spans="2:3" x14ac:dyDescent="0.25">
      <c r="B799">
        <v>98</v>
      </c>
      <c r="C799">
        <v>13</v>
      </c>
    </row>
    <row r="800" spans="2:3" x14ac:dyDescent="0.25">
      <c r="B800">
        <v>110</v>
      </c>
      <c r="C800">
        <v>10</v>
      </c>
    </row>
    <row r="801" spans="2:3" x14ac:dyDescent="0.25">
      <c r="B801">
        <v>91</v>
      </c>
      <c r="C801">
        <v>6</v>
      </c>
    </row>
    <row r="802" spans="2:3" x14ac:dyDescent="0.25">
      <c r="B802">
        <v>12</v>
      </c>
      <c r="C802">
        <v>22</v>
      </c>
    </row>
    <row r="803" spans="2:3" x14ac:dyDescent="0.25">
      <c r="B803">
        <v>63</v>
      </c>
      <c r="C803">
        <v>5</v>
      </c>
    </row>
    <row r="804" spans="2:3" x14ac:dyDescent="0.25">
      <c r="B804">
        <v>27</v>
      </c>
      <c r="C804">
        <v>11</v>
      </c>
    </row>
    <row r="805" spans="2:3" x14ac:dyDescent="0.25">
      <c r="B805">
        <v>97</v>
      </c>
      <c r="C805">
        <v>6</v>
      </c>
    </row>
    <row r="806" spans="2:3" x14ac:dyDescent="0.25">
      <c r="B806">
        <v>8</v>
      </c>
      <c r="C806">
        <v>5</v>
      </c>
    </row>
    <row r="807" spans="2:3" x14ac:dyDescent="0.25">
      <c r="B807">
        <v>33</v>
      </c>
      <c r="C807">
        <v>4</v>
      </c>
    </row>
    <row r="808" spans="2:3" x14ac:dyDescent="0.25">
      <c r="B808">
        <v>146</v>
      </c>
      <c r="C808">
        <v>7</v>
      </c>
    </row>
    <row r="809" spans="2:3" x14ac:dyDescent="0.25">
      <c r="B809">
        <v>56</v>
      </c>
      <c r="C809">
        <v>9</v>
      </c>
    </row>
    <row r="810" spans="2:3" x14ac:dyDescent="0.25">
      <c r="B810">
        <v>70</v>
      </c>
      <c r="C810">
        <v>5</v>
      </c>
    </row>
    <row r="811" spans="2:3" x14ac:dyDescent="0.25">
      <c r="B811">
        <v>19</v>
      </c>
      <c r="C811">
        <v>10</v>
      </c>
    </row>
    <row r="812" spans="2:3" x14ac:dyDescent="0.25">
      <c r="B812">
        <v>51</v>
      </c>
      <c r="C812">
        <v>8</v>
      </c>
    </row>
    <row r="813" spans="2:3" x14ac:dyDescent="0.25">
      <c r="B813">
        <v>23</v>
      </c>
      <c r="C813">
        <v>7</v>
      </c>
    </row>
    <row r="814" spans="2:3" x14ac:dyDescent="0.25">
      <c r="B814">
        <v>31</v>
      </c>
      <c r="C814">
        <v>14</v>
      </c>
    </row>
    <row r="815" spans="2:3" x14ac:dyDescent="0.25">
      <c r="B815">
        <v>32</v>
      </c>
      <c r="C815">
        <v>11</v>
      </c>
    </row>
    <row r="816" spans="2:3" x14ac:dyDescent="0.25">
      <c r="B816">
        <v>54</v>
      </c>
      <c r="C816">
        <v>10</v>
      </c>
    </row>
    <row r="817" spans="2:3" x14ac:dyDescent="0.25">
      <c r="B817">
        <v>26</v>
      </c>
      <c r="C817">
        <v>4</v>
      </c>
    </row>
    <row r="818" spans="2:3" x14ac:dyDescent="0.25">
      <c r="B818">
        <v>191</v>
      </c>
      <c r="C818">
        <v>7</v>
      </c>
    </row>
    <row r="819" spans="2:3" x14ac:dyDescent="0.25">
      <c r="B819">
        <v>61</v>
      </c>
      <c r="C819">
        <v>5</v>
      </c>
    </row>
    <row r="820" spans="2:3" x14ac:dyDescent="0.25">
      <c r="B820">
        <v>43</v>
      </c>
      <c r="C820">
        <v>14</v>
      </c>
    </row>
    <row r="821" spans="2:3" x14ac:dyDescent="0.25">
      <c r="B821">
        <v>20</v>
      </c>
      <c r="C821">
        <v>7</v>
      </c>
    </row>
    <row r="822" spans="2:3" x14ac:dyDescent="0.25">
      <c r="B822">
        <v>27</v>
      </c>
      <c r="C822">
        <v>10</v>
      </c>
    </row>
    <row r="823" spans="2:3" x14ac:dyDescent="0.25">
      <c r="B823">
        <v>144</v>
      </c>
      <c r="C823">
        <v>7</v>
      </c>
    </row>
    <row r="824" spans="2:3" x14ac:dyDescent="0.25">
      <c r="B824">
        <v>184</v>
      </c>
      <c r="C824">
        <v>6</v>
      </c>
    </row>
    <row r="825" spans="2:3" x14ac:dyDescent="0.25">
      <c r="B825">
        <v>15</v>
      </c>
      <c r="C825">
        <v>11</v>
      </c>
    </row>
    <row r="826" spans="2:3" x14ac:dyDescent="0.25">
      <c r="B826">
        <v>81</v>
      </c>
      <c r="C826">
        <v>10</v>
      </c>
    </row>
    <row r="827" spans="2:3" x14ac:dyDescent="0.25">
      <c r="B827">
        <v>41</v>
      </c>
      <c r="C827">
        <v>9</v>
      </c>
    </row>
    <row r="828" spans="2:3" x14ac:dyDescent="0.25">
      <c r="B828">
        <v>32</v>
      </c>
      <c r="C828">
        <v>8</v>
      </c>
    </row>
    <row r="829" spans="2:3" x14ac:dyDescent="0.25">
      <c r="B829">
        <v>54</v>
      </c>
      <c r="C829">
        <v>14</v>
      </c>
    </row>
    <row r="830" spans="2:3" x14ac:dyDescent="0.25">
      <c r="B830">
        <v>332</v>
      </c>
      <c r="C830">
        <v>6</v>
      </c>
    </row>
    <row r="831" spans="2:3" x14ac:dyDescent="0.25">
      <c r="B831">
        <v>158</v>
      </c>
      <c r="C831">
        <v>8</v>
      </c>
    </row>
    <row r="832" spans="2:3" x14ac:dyDescent="0.25">
      <c r="B832">
        <v>105</v>
      </c>
      <c r="C832">
        <v>8</v>
      </c>
    </row>
    <row r="833" spans="2:3" x14ac:dyDescent="0.25">
      <c r="B833">
        <v>411</v>
      </c>
      <c r="C833">
        <v>9</v>
      </c>
    </row>
    <row r="834" spans="2:3" x14ac:dyDescent="0.25">
      <c r="B834">
        <v>5</v>
      </c>
      <c r="C834">
        <v>7</v>
      </c>
    </row>
    <row r="835" spans="2:3" x14ac:dyDescent="0.25">
      <c r="B835">
        <v>51</v>
      </c>
      <c r="C835">
        <v>10</v>
      </c>
    </row>
    <row r="836" spans="2:3" x14ac:dyDescent="0.25">
      <c r="B836">
        <v>13</v>
      </c>
      <c r="C836">
        <v>6</v>
      </c>
    </row>
    <row r="837" spans="2:3" x14ac:dyDescent="0.25">
      <c r="B837">
        <v>13</v>
      </c>
      <c r="C837">
        <v>7</v>
      </c>
    </row>
    <row r="838" spans="2:3" x14ac:dyDescent="0.25">
      <c r="B838">
        <v>56</v>
      </c>
      <c r="C838">
        <v>7</v>
      </c>
    </row>
    <row r="839" spans="2:3" x14ac:dyDescent="0.25">
      <c r="B839">
        <v>12</v>
      </c>
      <c r="C839">
        <v>6</v>
      </c>
    </row>
    <row r="840" spans="2:3" x14ac:dyDescent="0.25">
      <c r="B840">
        <v>37</v>
      </c>
      <c r="C840">
        <v>6</v>
      </c>
    </row>
    <row r="841" spans="2:3" x14ac:dyDescent="0.25">
      <c r="B841">
        <v>20</v>
      </c>
      <c r="C841">
        <v>9</v>
      </c>
    </row>
    <row r="842" spans="2:3" x14ac:dyDescent="0.25">
      <c r="B842">
        <v>70</v>
      </c>
      <c r="C842">
        <v>5</v>
      </c>
    </row>
    <row r="843" spans="2:3" x14ac:dyDescent="0.25">
      <c r="B843">
        <v>211</v>
      </c>
      <c r="C843">
        <v>7</v>
      </c>
    </row>
    <row r="844" spans="2:3" x14ac:dyDescent="0.25">
      <c r="B844">
        <v>73</v>
      </c>
      <c r="C844">
        <v>6</v>
      </c>
    </row>
    <row r="845" spans="2:3" x14ac:dyDescent="0.25">
      <c r="B845">
        <v>28</v>
      </c>
      <c r="C845">
        <v>8</v>
      </c>
    </row>
    <row r="846" spans="2:3" x14ac:dyDescent="0.25">
      <c r="B846">
        <v>19</v>
      </c>
      <c r="C846">
        <v>13</v>
      </c>
    </row>
    <row r="847" spans="2:3" x14ac:dyDescent="0.25">
      <c r="B847">
        <v>31</v>
      </c>
      <c r="C847">
        <v>6</v>
      </c>
    </row>
    <row r="848" spans="2:3" x14ac:dyDescent="0.25">
      <c r="B848">
        <v>6</v>
      </c>
      <c r="C848">
        <v>6</v>
      </c>
    </row>
    <row r="849" spans="2:3" x14ac:dyDescent="0.25">
      <c r="B849">
        <v>2</v>
      </c>
      <c r="C849">
        <v>7</v>
      </c>
    </row>
    <row r="850" spans="2:3" x14ac:dyDescent="0.25">
      <c r="B850">
        <v>24</v>
      </c>
      <c r="C850">
        <v>6</v>
      </c>
    </row>
    <row r="851" spans="2:3" x14ac:dyDescent="0.25">
      <c r="B851">
        <v>42</v>
      </c>
      <c r="C851">
        <v>12</v>
      </c>
    </row>
    <row r="852" spans="2:3" x14ac:dyDescent="0.25">
      <c r="B852">
        <v>38</v>
      </c>
      <c r="C852">
        <v>17</v>
      </c>
    </row>
    <row r="853" spans="2:3" x14ac:dyDescent="0.25">
      <c r="B853">
        <v>19</v>
      </c>
      <c r="C853">
        <v>11</v>
      </c>
    </row>
    <row r="854" spans="2:3" x14ac:dyDescent="0.25">
      <c r="B854">
        <v>82</v>
      </c>
      <c r="C854">
        <v>10</v>
      </c>
    </row>
    <row r="855" spans="2:3" x14ac:dyDescent="0.25">
      <c r="B855">
        <v>62</v>
      </c>
      <c r="C855">
        <v>7</v>
      </c>
    </row>
    <row r="856" spans="2:3" x14ac:dyDescent="0.25">
      <c r="B856">
        <v>27</v>
      </c>
      <c r="C856">
        <v>9</v>
      </c>
    </row>
    <row r="857" spans="2:3" x14ac:dyDescent="0.25">
      <c r="B857">
        <v>15</v>
      </c>
      <c r="C857">
        <v>5</v>
      </c>
    </row>
    <row r="858" spans="2:3" x14ac:dyDescent="0.25">
      <c r="B858">
        <v>22</v>
      </c>
      <c r="C858">
        <v>5</v>
      </c>
    </row>
    <row r="859" spans="2:3" x14ac:dyDescent="0.25">
      <c r="B859">
        <v>30</v>
      </c>
      <c r="C859">
        <v>8</v>
      </c>
    </row>
    <row r="860" spans="2:3" x14ac:dyDescent="0.25">
      <c r="B860">
        <v>101</v>
      </c>
      <c r="C860">
        <v>11</v>
      </c>
    </row>
    <row r="861" spans="2:3" x14ac:dyDescent="0.25">
      <c r="B861">
        <v>30</v>
      </c>
      <c r="C861">
        <v>12</v>
      </c>
    </row>
    <row r="862" spans="2:3" x14ac:dyDescent="0.25">
      <c r="B862">
        <v>25</v>
      </c>
      <c r="C862">
        <v>8</v>
      </c>
    </row>
    <row r="863" spans="2:3" x14ac:dyDescent="0.25">
      <c r="B863">
        <v>27</v>
      </c>
      <c r="C863">
        <v>9</v>
      </c>
    </row>
    <row r="864" spans="2:3" x14ac:dyDescent="0.25">
      <c r="B864">
        <v>210</v>
      </c>
      <c r="C864">
        <v>9</v>
      </c>
    </row>
    <row r="865" spans="1:3" x14ac:dyDescent="0.25">
      <c r="B865">
        <v>28</v>
      </c>
      <c r="C865">
        <v>8</v>
      </c>
    </row>
    <row r="866" spans="1:3" x14ac:dyDescent="0.25">
      <c r="B866">
        <v>26</v>
      </c>
      <c r="C866">
        <v>7</v>
      </c>
    </row>
    <row r="867" spans="1:3" x14ac:dyDescent="0.25">
      <c r="B867">
        <v>28</v>
      </c>
      <c r="C867">
        <v>10</v>
      </c>
    </row>
    <row r="868" spans="1:3" x14ac:dyDescent="0.25">
      <c r="B868">
        <v>32</v>
      </c>
      <c r="C868">
        <v>4</v>
      </c>
    </row>
    <row r="869" spans="1:3" x14ac:dyDescent="0.25">
      <c r="B869">
        <v>67</v>
      </c>
      <c r="C869">
        <v>4</v>
      </c>
    </row>
    <row r="870" spans="1:3" x14ac:dyDescent="0.25">
      <c r="B870">
        <v>37</v>
      </c>
      <c r="C870">
        <v>4</v>
      </c>
    </row>
    <row r="871" spans="1:3" x14ac:dyDescent="0.25">
      <c r="B871">
        <v>21</v>
      </c>
      <c r="C871">
        <v>4</v>
      </c>
    </row>
    <row r="872" spans="1:3" x14ac:dyDescent="0.25">
      <c r="B872">
        <v>22</v>
      </c>
      <c r="C872">
        <v>7</v>
      </c>
    </row>
    <row r="873" spans="1:3" x14ac:dyDescent="0.25">
      <c r="B873">
        <v>61</v>
      </c>
      <c r="C873">
        <v>4</v>
      </c>
    </row>
    <row r="874" spans="1:3" x14ac:dyDescent="0.25">
      <c r="B874">
        <v>3</v>
      </c>
      <c r="C874">
        <v>4</v>
      </c>
    </row>
    <row r="875" spans="1:3" x14ac:dyDescent="0.25">
      <c r="B875">
        <v>91</v>
      </c>
      <c r="C875">
        <v>5</v>
      </c>
    </row>
    <row r="876" spans="1:3" x14ac:dyDescent="0.25">
      <c r="A876" t="s">
        <v>70</v>
      </c>
      <c r="B876">
        <v>14</v>
      </c>
      <c r="C876">
        <f>SUM(C2:C875)</f>
        <v>6597</v>
      </c>
    </row>
    <row r="877" spans="1:3" x14ac:dyDescent="0.25">
      <c r="A877" t="s">
        <v>71</v>
      </c>
      <c r="B877">
        <v>116</v>
      </c>
      <c r="C877">
        <f>AVERAGE(C2:C875)</f>
        <v>7.5480549199084672</v>
      </c>
    </row>
    <row r="878" spans="1:3" x14ac:dyDescent="0.25">
      <c r="A878" t="s">
        <v>72</v>
      </c>
      <c r="B878">
        <v>13</v>
      </c>
      <c r="C878">
        <f>_xlfn.STDEV.P(C2:C875)</f>
        <v>4.0687008836087966</v>
      </c>
    </row>
    <row r="879" spans="1:3" x14ac:dyDescent="0.25">
      <c r="B879">
        <v>85</v>
      </c>
    </row>
    <row r="880" spans="1:3" x14ac:dyDescent="0.25">
      <c r="B880">
        <v>214</v>
      </c>
    </row>
    <row r="881" spans="2:2" x14ac:dyDescent="0.25">
      <c r="B881">
        <v>22</v>
      </c>
    </row>
    <row r="882" spans="2:2" x14ac:dyDescent="0.25">
      <c r="B882">
        <v>91</v>
      </c>
    </row>
    <row r="883" spans="2:2" x14ac:dyDescent="0.25">
      <c r="B883">
        <v>48</v>
      </c>
    </row>
    <row r="884" spans="2:2" x14ac:dyDescent="0.25">
      <c r="B884">
        <v>38</v>
      </c>
    </row>
    <row r="885" spans="2:2" x14ac:dyDescent="0.25">
      <c r="B885">
        <v>26</v>
      </c>
    </row>
    <row r="886" spans="2:2" x14ac:dyDescent="0.25">
      <c r="B886">
        <v>18</v>
      </c>
    </row>
    <row r="887" spans="2:2" x14ac:dyDescent="0.25">
      <c r="B887">
        <v>32</v>
      </c>
    </row>
    <row r="888" spans="2:2" x14ac:dyDescent="0.25">
      <c r="B888">
        <v>173</v>
      </c>
    </row>
    <row r="889" spans="2:2" x14ac:dyDescent="0.25">
      <c r="B889">
        <v>26</v>
      </c>
    </row>
    <row r="890" spans="2:2" x14ac:dyDescent="0.25">
      <c r="B890">
        <v>41</v>
      </c>
    </row>
    <row r="891" spans="2:2" x14ac:dyDescent="0.25">
      <c r="B891">
        <v>12</v>
      </c>
    </row>
    <row r="892" spans="2:2" x14ac:dyDescent="0.25">
      <c r="B892">
        <v>45</v>
      </c>
    </row>
    <row r="893" spans="2:2" x14ac:dyDescent="0.25">
      <c r="B893">
        <v>177</v>
      </c>
    </row>
    <row r="894" spans="2:2" x14ac:dyDescent="0.25">
      <c r="B894">
        <v>40</v>
      </c>
    </row>
    <row r="895" spans="2:2" x14ac:dyDescent="0.25">
      <c r="B895">
        <v>32</v>
      </c>
    </row>
    <row r="896" spans="2:2" x14ac:dyDescent="0.25">
      <c r="B896">
        <v>30</v>
      </c>
    </row>
    <row r="897" spans="2:2" x14ac:dyDescent="0.25">
      <c r="B897">
        <v>22</v>
      </c>
    </row>
    <row r="898" spans="2:2" x14ac:dyDescent="0.25">
      <c r="B898">
        <v>63</v>
      </c>
    </row>
    <row r="899" spans="2:2" x14ac:dyDescent="0.25">
      <c r="B899">
        <v>427</v>
      </c>
    </row>
    <row r="900" spans="2:2" x14ac:dyDescent="0.25">
      <c r="B900">
        <v>3</v>
      </c>
    </row>
    <row r="901" spans="2:2" x14ac:dyDescent="0.25">
      <c r="B901">
        <v>16</v>
      </c>
    </row>
    <row r="902" spans="2:2" x14ac:dyDescent="0.25">
      <c r="B902">
        <v>23</v>
      </c>
    </row>
    <row r="903" spans="2:2" x14ac:dyDescent="0.25">
      <c r="B903">
        <v>141</v>
      </c>
    </row>
    <row r="904" spans="2:2" x14ac:dyDescent="0.25">
      <c r="B904">
        <v>10</v>
      </c>
    </row>
    <row r="905" spans="2:2" x14ac:dyDescent="0.25">
      <c r="B905">
        <v>32</v>
      </c>
    </row>
    <row r="906" spans="2:2" x14ac:dyDescent="0.25">
      <c r="B906">
        <v>17</v>
      </c>
    </row>
    <row r="907" spans="2:2" x14ac:dyDescent="0.25">
      <c r="B907">
        <v>107</v>
      </c>
    </row>
    <row r="908" spans="2:2" x14ac:dyDescent="0.25">
      <c r="B908">
        <v>61</v>
      </c>
    </row>
    <row r="909" spans="2:2" x14ac:dyDescent="0.25">
      <c r="B909">
        <v>126</v>
      </c>
    </row>
    <row r="910" spans="2:2" x14ac:dyDescent="0.25">
      <c r="B910">
        <v>40</v>
      </c>
    </row>
    <row r="911" spans="2:2" x14ac:dyDescent="0.25">
      <c r="B911">
        <v>18</v>
      </c>
    </row>
    <row r="912" spans="2:2" x14ac:dyDescent="0.25">
      <c r="B912">
        <v>120</v>
      </c>
    </row>
    <row r="913" spans="2:2" x14ac:dyDescent="0.25">
      <c r="B913">
        <v>88</v>
      </c>
    </row>
    <row r="914" spans="2:2" x14ac:dyDescent="0.25">
      <c r="B914">
        <v>79</v>
      </c>
    </row>
    <row r="915" spans="2:2" x14ac:dyDescent="0.25">
      <c r="B915">
        <v>73</v>
      </c>
    </row>
    <row r="916" spans="2:2" x14ac:dyDescent="0.25">
      <c r="B916">
        <v>5</v>
      </c>
    </row>
    <row r="917" spans="2:2" x14ac:dyDescent="0.25">
      <c r="B917">
        <v>51</v>
      </c>
    </row>
    <row r="918" spans="2:2" x14ac:dyDescent="0.25">
      <c r="B918">
        <v>12</v>
      </c>
    </row>
    <row r="919" spans="2:2" x14ac:dyDescent="0.25">
      <c r="B919">
        <v>51</v>
      </c>
    </row>
    <row r="920" spans="2:2" x14ac:dyDescent="0.25">
      <c r="B920">
        <v>11</v>
      </c>
    </row>
    <row r="921" spans="2:2" x14ac:dyDescent="0.25">
      <c r="B921">
        <v>172</v>
      </c>
    </row>
    <row r="922" spans="2:2" x14ac:dyDescent="0.25">
      <c r="B922">
        <v>32</v>
      </c>
    </row>
    <row r="923" spans="2:2" x14ac:dyDescent="0.25">
      <c r="B923">
        <v>42</v>
      </c>
    </row>
    <row r="924" spans="2:2" x14ac:dyDescent="0.25">
      <c r="B924">
        <v>13</v>
      </c>
    </row>
    <row r="925" spans="2:2" x14ac:dyDescent="0.25">
      <c r="B925">
        <v>11</v>
      </c>
    </row>
    <row r="926" spans="2:2" x14ac:dyDescent="0.25">
      <c r="B926">
        <v>36</v>
      </c>
    </row>
    <row r="927" spans="2:2" x14ac:dyDescent="0.25">
      <c r="B927">
        <v>49</v>
      </c>
    </row>
    <row r="928" spans="2:2" x14ac:dyDescent="0.25">
      <c r="B928">
        <v>234</v>
      </c>
    </row>
    <row r="929" spans="2:2" x14ac:dyDescent="0.25">
      <c r="B929">
        <v>18</v>
      </c>
    </row>
    <row r="930" spans="2:2" x14ac:dyDescent="0.25">
      <c r="B930">
        <v>40</v>
      </c>
    </row>
    <row r="931" spans="2:2" x14ac:dyDescent="0.25">
      <c r="B931">
        <v>40</v>
      </c>
    </row>
    <row r="932" spans="2:2" x14ac:dyDescent="0.25">
      <c r="B932">
        <v>49</v>
      </c>
    </row>
    <row r="933" spans="2:2" x14ac:dyDescent="0.25">
      <c r="B933">
        <v>140</v>
      </c>
    </row>
    <row r="934" spans="2:2" x14ac:dyDescent="0.25">
      <c r="B934">
        <v>20</v>
      </c>
    </row>
    <row r="935" spans="2:2" x14ac:dyDescent="0.25">
      <c r="B935">
        <v>13</v>
      </c>
    </row>
    <row r="936" spans="2:2" x14ac:dyDescent="0.25">
      <c r="B936">
        <v>8</v>
      </c>
    </row>
    <row r="937" spans="2:2" x14ac:dyDescent="0.25">
      <c r="B937">
        <v>32</v>
      </c>
    </row>
    <row r="938" spans="2:2" x14ac:dyDescent="0.25">
      <c r="B938">
        <v>68</v>
      </c>
    </row>
    <row r="939" spans="2:2" x14ac:dyDescent="0.25">
      <c r="B939">
        <v>24</v>
      </c>
    </row>
    <row r="940" spans="2:2" x14ac:dyDescent="0.25">
      <c r="B940">
        <v>62</v>
      </c>
    </row>
    <row r="941" spans="2:2" x14ac:dyDescent="0.25">
      <c r="B941">
        <v>107</v>
      </c>
    </row>
    <row r="942" spans="2:2" x14ac:dyDescent="0.25">
      <c r="B942">
        <v>48</v>
      </c>
    </row>
    <row r="943" spans="2:2" x14ac:dyDescent="0.25">
      <c r="B943">
        <v>51</v>
      </c>
    </row>
    <row r="944" spans="2:2" x14ac:dyDescent="0.25">
      <c r="B944">
        <v>42</v>
      </c>
    </row>
    <row r="945" spans="2:2" x14ac:dyDescent="0.25">
      <c r="B945">
        <v>18</v>
      </c>
    </row>
    <row r="946" spans="2:2" x14ac:dyDescent="0.25">
      <c r="B946">
        <v>76</v>
      </c>
    </row>
    <row r="947" spans="2:2" x14ac:dyDescent="0.25">
      <c r="B947">
        <v>28</v>
      </c>
    </row>
    <row r="948" spans="2:2" x14ac:dyDescent="0.25">
      <c r="B948">
        <v>43</v>
      </c>
    </row>
    <row r="949" spans="2:2" x14ac:dyDescent="0.25">
      <c r="B949">
        <v>18</v>
      </c>
    </row>
    <row r="950" spans="2:2" x14ac:dyDescent="0.25">
      <c r="B950">
        <v>36</v>
      </c>
    </row>
    <row r="951" spans="2:2" x14ac:dyDescent="0.25">
      <c r="B951">
        <v>78</v>
      </c>
    </row>
    <row r="952" spans="2:2" x14ac:dyDescent="0.25">
      <c r="B952">
        <v>78</v>
      </c>
    </row>
    <row r="953" spans="2:2" x14ac:dyDescent="0.25">
      <c r="B953">
        <v>14</v>
      </c>
    </row>
    <row r="954" spans="2:2" x14ac:dyDescent="0.25">
      <c r="B954">
        <v>136</v>
      </c>
    </row>
    <row r="955" spans="2:2" x14ac:dyDescent="0.25">
      <c r="B955">
        <v>197</v>
      </c>
    </row>
    <row r="956" spans="2:2" x14ac:dyDescent="0.25">
      <c r="B956">
        <v>198</v>
      </c>
    </row>
    <row r="957" spans="2:2" x14ac:dyDescent="0.25">
      <c r="B957">
        <v>6</v>
      </c>
    </row>
    <row r="958" spans="2:2" x14ac:dyDescent="0.25">
      <c r="B958">
        <v>20</v>
      </c>
    </row>
    <row r="959" spans="2:2" x14ac:dyDescent="0.25">
      <c r="B959">
        <v>132</v>
      </c>
    </row>
    <row r="960" spans="2:2" x14ac:dyDescent="0.25">
      <c r="B960">
        <v>43</v>
      </c>
    </row>
    <row r="961" spans="2:2" x14ac:dyDescent="0.25">
      <c r="B961">
        <v>14</v>
      </c>
    </row>
    <row r="962" spans="2:2" x14ac:dyDescent="0.25">
      <c r="B962">
        <v>43</v>
      </c>
    </row>
    <row r="963" spans="2:2" x14ac:dyDescent="0.25">
      <c r="B963">
        <v>23</v>
      </c>
    </row>
    <row r="964" spans="2:2" x14ac:dyDescent="0.25">
      <c r="B964">
        <v>86</v>
      </c>
    </row>
    <row r="965" spans="2:2" x14ac:dyDescent="0.25">
      <c r="B965">
        <v>24</v>
      </c>
    </row>
    <row r="966" spans="2:2" x14ac:dyDescent="0.25">
      <c r="B966">
        <v>24</v>
      </c>
    </row>
    <row r="967" spans="2:2" x14ac:dyDescent="0.25">
      <c r="B967">
        <v>94</v>
      </c>
    </row>
    <row r="968" spans="2:2" x14ac:dyDescent="0.25">
      <c r="B968">
        <v>112</v>
      </c>
    </row>
    <row r="969" spans="2:2" x14ac:dyDescent="0.25">
      <c r="B969">
        <v>189</v>
      </c>
    </row>
    <row r="970" spans="2:2" x14ac:dyDescent="0.25">
      <c r="B970">
        <v>70</v>
      </c>
    </row>
    <row r="971" spans="2:2" x14ac:dyDescent="0.25">
      <c r="B971">
        <v>69</v>
      </c>
    </row>
    <row r="972" spans="2:2" x14ac:dyDescent="0.25">
      <c r="B972">
        <v>30</v>
      </c>
    </row>
    <row r="973" spans="2:2" x14ac:dyDescent="0.25">
      <c r="B973">
        <v>45</v>
      </c>
    </row>
    <row r="974" spans="2:2" x14ac:dyDescent="0.25">
      <c r="B974">
        <v>99</v>
      </c>
    </row>
    <row r="975" spans="2:2" x14ac:dyDescent="0.25">
      <c r="B975">
        <v>17</v>
      </c>
    </row>
    <row r="976" spans="2:2" x14ac:dyDescent="0.25">
      <c r="B976">
        <v>68</v>
      </c>
    </row>
    <row r="977" spans="2:2" x14ac:dyDescent="0.25">
      <c r="B977">
        <v>96</v>
      </c>
    </row>
    <row r="978" spans="2:2" x14ac:dyDescent="0.25">
      <c r="B978">
        <v>32</v>
      </c>
    </row>
    <row r="979" spans="2:2" x14ac:dyDescent="0.25">
      <c r="B979">
        <v>31</v>
      </c>
    </row>
    <row r="980" spans="2:2" x14ac:dyDescent="0.25">
      <c r="B980">
        <v>121</v>
      </c>
    </row>
    <row r="981" spans="2:2" x14ac:dyDescent="0.25">
      <c r="B981">
        <v>9</v>
      </c>
    </row>
    <row r="982" spans="2:2" x14ac:dyDescent="0.25">
      <c r="B982">
        <v>54</v>
      </c>
    </row>
    <row r="983" spans="2:2" x14ac:dyDescent="0.25">
      <c r="B983">
        <v>23</v>
      </c>
    </row>
    <row r="984" spans="2:2" x14ac:dyDescent="0.25">
      <c r="B984">
        <v>125</v>
      </c>
    </row>
    <row r="985" spans="2:2" x14ac:dyDescent="0.25">
      <c r="B985">
        <v>42</v>
      </c>
    </row>
    <row r="986" spans="2:2" x14ac:dyDescent="0.25">
      <c r="B986">
        <v>45</v>
      </c>
    </row>
    <row r="987" spans="2:2" x14ac:dyDescent="0.25">
      <c r="B987">
        <v>17</v>
      </c>
    </row>
    <row r="988" spans="2:2" x14ac:dyDescent="0.25">
      <c r="B988">
        <v>34</v>
      </c>
    </row>
    <row r="989" spans="2:2" x14ac:dyDescent="0.25">
      <c r="B989">
        <v>76</v>
      </c>
    </row>
    <row r="990" spans="2:2" x14ac:dyDescent="0.25">
      <c r="B990">
        <v>247</v>
      </c>
    </row>
    <row r="991" spans="2:2" x14ac:dyDescent="0.25">
      <c r="B991">
        <v>34</v>
      </c>
    </row>
    <row r="992" spans="2:2" x14ac:dyDescent="0.25">
      <c r="B992">
        <v>17</v>
      </c>
    </row>
    <row r="993" spans="2:2" x14ac:dyDescent="0.25">
      <c r="B993">
        <v>23</v>
      </c>
    </row>
    <row r="994" spans="2:2" x14ac:dyDescent="0.25">
      <c r="B994">
        <v>15</v>
      </c>
    </row>
    <row r="995" spans="2:2" x14ac:dyDescent="0.25">
      <c r="B995">
        <v>52</v>
      </c>
    </row>
    <row r="996" spans="2:2" x14ac:dyDescent="0.25">
      <c r="B996">
        <v>9</v>
      </c>
    </row>
    <row r="997" spans="2:2" x14ac:dyDescent="0.25">
      <c r="B997">
        <v>37</v>
      </c>
    </row>
    <row r="998" spans="2:2" x14ac:dyDescent="0.25">
      <c r="B998">
        <v>83</v>
      </c>
    </row>
    <row r="999" spans="2:2" x14ac:dyDescent="0.25">
      <c r="B999">
        <v>106</v>
      </c>
    </row>
    <row r="1000" spans="2:2" x14ac:dyDescent="0.25">
      <c r="B1000">
        <v>13</v>
      </c>
    </row>
    <row r="1001" spans="2:2" x14ac:dyDescent="0.25">
      <c r="B1001">
        <v>11</v>
      </c>
    </row>
    <row r="1002" spans="2:2" x14ac:dyDescent="0.25">
      <c r="B1002">
        <v>20</v>
      </c>
    </row>
    <row r="1003" spans="2:2" x14ac:dyDescent="0.25">
      <c r="B1003">
        <v>51</v>
      </c>
    </row>
    <row r="1004" spans="2:2" x14ac:dyDescent="0.25">
      <c r="B1004">
        <v>150</v>
      </c>
    </row>
    <row r="1005" spans="2:2" x14ac:dyDescent="0.25">
      <c r="B1005">
        <v>128</v>
      </c>
    </row>
    <row r="1006" spans="2:2" x14ac:dyDescent="0.25">
      <c r="B1006">
        <v>41</v>
      </c>
    </row>
    <row r="1007" spans="2:2" x14ac:dyDescent="0.25">
      <c r="B1007">
        <v>27</v>
      </c>
    </row>
    <row r="1008" spans="2:2" x14ac:dyDescent="0.25">
      <c r="B1008">
        <v>14</v>
      </c>
    </row>
    <row r="1009" spans="2:2" x14ac:dyDescent="0.25">
      <c r="B1009">
        <v>44</v>
      </c>
    </row>
    <row r="1010" spans="2:2" x14ac:dyDescent="0.25">
      <c r="B1010">
        <v>31</v>
      </c>
    </row>
    <row r="1011" spans="2:2" x14ac:dyDescent="0.25">
      <c r="B1011">
        <v>36</v>
      </c>
    </row>
    <row r="1012" spans="2:2" x14ac:dyDescent="0.25">
      <c r="B1012">
        <v>64</v>
      </c>
    </row>
    <row r="1013" spans="2:2" x14ac:dyDescent="0.25">
      <c r="B1013">
        <v>118</v>
      </c>
    </row>
    <row r="1014" spans="2:2" x14ac:dyDescent="0.25">
      <c r="B1014">
        <v>44</v>
      </c>
    </row>
    <row r="1015" spans="2:2" x14ac:dyDescent="0.25">
      <c r="B1015">
        <v>34</v>
      </c>
    </row>
    <row r="1016" spans="2:2" x14ac:dyDescent="0.25">
      <c r="B1016">
        <v>103</v>
      </c>
    </row>
    <row r="1017" spans="2:2" x14ac:dyDescent="0.25">
      <c r="B1017">
        <v>93</v>
      </c>
    </row>
    <row r="1018" spans="2:2" x14ac:dyDescent="0.25">
      <c r="B1018">
        <v>81</v>
      </c>
    </row>
    <row r="1019" spans="2:2" x14ac:dyDescent="0.25">
      <c r="B1019">
        <v>43</v>
      </c>
    </row>
    <row r="1020" spans="2:2" x14ac:dyDescent="0.25">
      <c r="B1020">
        <v>21</v>
      </c>
    </row>
    <row r="1021" spans="2:2" x14ac:dyDescent="0.25">
      <c r="B1021">
        <v>10</v>
      </c>
    </row>
    <row r="1022" spans="2:2" x14ac:dyDescent="0.25">
      <c r="B1022">
        <v>37</v>
      </c>
    </row>
    <row r="1023" spans="2:2" x14ac:dyDescent="0.25">
      <c r="B1023">
        <v>45</v>
      </c>
    </row>
    <row r="1024" spans="2:2" x14ac:dyDescent="0.25">
      <c r="B1024">
        <v>110</v>
      </c>
    </row>
    <row r="1025" spans="2:2" x14ac:dyDescent="0.25">
      <c r="B1025">
        <v>16</v>
      </c>
    </row>
    <row r="1026" spans="2:2" x14ac:dyDescent="0.25">
      <c r="B1026">
        <v>56</v>
      </c>
    </row>
    <row r="1027" spans="2:2" x14ac:dyDescent="0.25">
      <c r="B1027">
        <v>43</v>
      </c>
    </row>
    <row r="1028" spans="2:2" x14ac:dyDescent="0.25">
      <c r="B1028">
        <v>142</v>
      </c>
    </row>
    <row r="1029" spans="2:2" x14ac:dyDescent="0.25">
      <c r="B1029">
        <v>7</v>
      </c>
    </row>
    <row r="1030" spans="2:2" x14ac:dyDescent="0.25">
      <c r="B1030">
        <v>32</v>
      </c>
    </row>
    <row r="1031" spans="2:2" x14ac:dyDescent="0.25">
      <c r="B1031">
        <v>27</v>
      </c>
    </row>
    <row r="1032" spans="2:2" x14ac:dyDescent="0.25">
      <c r="B1032">
        <v>32</v>
      </c>
    </row>
    <row r="1033" spans="2:2" x14ac:dyDescent="0.25">
      <c r="B1033">
        <v>12</v>
      </c>
    </row>
    <row r="1034" spans="2:2" x14ac:dyDescent="0.25">
      <c r="B1034">
        <v>54</v>
      </c>
    </row>
    <row r="1035" spans="2:2" x14ac:dyDescent="0.25">
      <c r="B1035">
        <v>142</v>
      </c>
    </row>
    <row r="1036" spans="2:2" x14ac:dyDescent="0.25">
      <c r="B1036">
        <v>53</v>
      </c>
    </row>
    <row r="1037" spans="2:2" x14ac:dyDescent="0.25">
      <c r="B1037">
        <v>27</v>
      </c>
    </row>
    <row r="1038" spans="2:2" x14ac:dyDescent="0.25">
      <c r="B1038">
        <v>13</v>
      </c>
    </row>
    <row r="1039" spans="2:2" x14ac:dyDescent="0.25">
      <c r="B1039">
        <v>10</v>
      </c>
    </row>
    <row r="1040" spans="2:2" x14ac:dyDescent="0.25">
      <c r="B1040">
        <v>11</v>
      </c>
    </row>
    <row r="1041" spans="2:2" x14ac:dyDescent="0.25">
      <c r="B1041">
        <v>36</v>
      </c>
    </row>
    <row r="1042" spans="2:2" x14ac:dyDescent="0.25">
      <c r="B1042">
        <v>41</v>
      </c>
    </row>
    <row r="1043" spans="2:2" x14ac:dyDescent="0.25">
      <c r="B1043">
        <v>15</v>
      </c>
    </row>
    <row r="1044" spans="2:2" x14ac:dyDescent="0.25">
      <c r="B1044">
        <v>23</v>
      </c>
    </row>
    <row r="1045" spans="2:2" x14ac:dyDescent="0.25">
      <c r="B1045">
        <v>80</v>
      </c>
    </row>
    <row r="1046" spans="2:2" x14ac:dyDescent="0.25">
      <c r="B1046">
        <v>16</v>
      </c>
    </row>
    <row r="1047" spans="2:2" x14ac:dyDescent="0.25">
      <c r="B1047">
        <v>62</v>
      </c>
    </row>
    <row r="1048" spans="2:2" x14ac:dyDescent="0.25">
      <c r="B1048">
        <v>70</v>
      </c>
    </row>
    <row r="1049" spans="2:2" x14ac:dyDescent="0.25">
      <c r="B1049">
        <v>30</v>
      </c>
    </row>
    <row r="1050" spans="2:2" x14ac:dyDescent="0.25">
      <c r="B1050">
        <v>104</v>
      </c>
    </row>
    <row r="1051" spans="2:2" x14ac:dyDescent="0.25">
      <c r="B1051">
        <v>64</v>
      </c>
    </row>
    <row r="1052" spans="2:2" x14ac:dyDescent="0.25">
      <c r="B1052">
        <v>36</v>
      </c>
    </row>
    <row r="1053" spans="2:2" x14ac:dyDescent="0.25">
      <c r="B1053">
        <v>77</v>
      </c>
    </row>
    <row r="1054" spans="2:2" x14ac:dyDescent="0.25">
      <c r="B1054">
        <v>48</v>
      </c>
    </row>
    <row r="1055" spans="2:2" x14ac:dyDescent="0.25">
      <c r="B1055">
        <v>30</v>
      </c>
    </row>
    <row r="1056" spans="2:2" x14ac:dyDescent="0.25">
      <c r="B1056">
        <v>30</v>
      </c>
    </row>
    <row r="1057" spans="2:2" x14ac:dyDescent="0.25">
      <c r="B1057">
        <v>47</v>
      </c>
    </row>
    <row r="1058" spans="2:2" x14ac:dyDescent="0.25">
      <c r="B1058">
        <v>66</v>
      </c>
    </row>
    <row r="1059" spans="2:2" x14ac:dyDescent="0.25">
      <c r="B1059">
        <v>35</v>
      </c>
    </row>
    <row r="1060" spans="2:2" x14ac:dyDescent="0.25">
      <c r="B1060">
        <v>70</v>
      </c>
    </row>
    <row r="1061" spans="2:2" x14ac:dyDescent="0.25">
      <c r="B1061">
        <v>80</v>
      </c>
    </row>
    <row r="1062" spans="2:2" x14ac:dyDescent="0.25">
      <c r="B1062">
        <v>6</v>
      </c>
    </row>
    <row r="1063" spans="2:2" x14ac:dyDescent="0.25">
      <c r="B1063">
        <v>306</v>
      </c>
    </row>
    <row r="1064" spans="2:2" x14ac:dyDescent="0.25">
      <c r="B1064">
        <v>115</v>
      </c>
    </row>
    <row r="1065" spans="2:2" x14ac:dyDescent="0.25">
      <c r="B1065">
        <v>74</v>
      </c>
    </row>
    <row r="1066" spans="2:2" x14ac:dyDescent="0.25">
      <c r="B1066">
        <v>39</v>
      </c>
    </row>
    <row r="1067" spans="2:2" x14ac:dyDescent="0.25">
      <c r="B1067">
        <v>31</v>
      </c>
    </row>
    <row r="1068" spans="2:2" x14ac:dyDescent="0.25">
      <c r="B1068">
        <v>29</v>
      </c>
    </row>
    <row r="1069" spans="2:2" x14ac:dyDescent="0.25">
      <c r="B1069">
        <v>6</v>
      </c>
    </row>
    <row r="1070" spans="2:2" x14ac:dyDescent="0.25">
      <c r="B1070">
        <v>36</v>
      </c>
    </row>
    <row r="1071" spans="2:2" x14ac:dyDescent="0.25">
      <c r="B1071">
        <v>61</v>
      </c>
    </row>
    <row r="1072" spans="2:2" x14ac:dyDescent="0.25">
      <c r="B1072">
        <v>45</v>
      </c>
    </row>
    <row r="1073" spans="2:2" x14ac:dyDescent="0.25">
      <c r="B1073">
        <v>46</v>
      </c>
    </row>
    <row r="1074" spans="2:2" x14ac:dyDescent="0.25">
      <c r="B1074">
        <v>14</v>
      </c>
    </row>
    <row r="1075" spans="2:2" x14ac:dyDescent="0.25">
      <c r="B1075">
        <v>142</v>
      </c>
    </row>
    <row r="1076" spans="2:2" x14ac:dyDescent="0.25">
      <c r="B1076">
        <v>85</v>
      </c>
    </row>
    <row r="1077" spans="2:2" x14ac:dyDescent="0.25">
      <c r="B1077">
        <v>21</v>
      </c>
    </row>
    <row r="1078" spans="2:2" x14ac:dyDescent="0.25">
      <c r="B1078">
        <v>26</v>
      </c>
    </row>
    <row r="1079" spans="2:2" x14ac:dyDescent="0.25">
      <c r="B1079">
        <v>120</v>
      </c>
    </row>
    <row r="1080" spans="2:2" x14ac:dyDescent="0.25">
      <c r="B1080">
        <v>33</v>
      </c>
    </row>
    <row r="1081" spans="2:2" x14ac:dyDescent="0.25">
      <c r="B1081">
        <v>25</v>
      </c>
    </row>
    <row r="1082" spans="2:2" x14ac:dyDescent="0.25">
      <c r="B1082">
        <v>318</v>
      </c>
    </row>
    <row r="1083" spans="2:2" x14ac:dyDescent="0.25">
      <c r="B1083">
        <v>16</v>
      </c>
    </row>
    <row r="1084" spans="2:2" x14ac:dyDescent="0.25">
      <c r="B1084">
        <v>46</v>
      </c>
    </row>
    <row r="1085" spans="2:2" x14ac:dyDescent="0.25">
      <c r="B1085">
        <v>25</v>
      </c>
    </row>
    <row r="1086" spans="2:2" x14ac:dyDescent="0.25">
      <c r="B1086">
        <v>37</v>
      </c>
    </row>
    <row r="1087" spans="2:2" x14ac:dyDescent="0.25">
      <c r="B1087">
        <v>64</v>
      </c>
    </row>
    <row r="1088" spans="2:2" x14ac:dyDescent="0.25">
      <c r="B1088">
        <v>181</v>
      </c>
    </row>
    <row r="1089" spans="2:2" x14ac:dyDescent="0.25">
      <c r="B1089">
        <v>76</v>
      </c>
    </row>
    <row r="1090" spans="2:2" x14ac:dyDescent="0.25">
      <c r="B1090">
        <v>113</v>
      </c>
    </row>
    <row r="1091" spans="2:2" x14ac:dyDescent="0.25">
      <c r="B1091">
        <v>59</v>
      </c>
    </row>
    <row r="1092" spans="2:2" x14ac:dyDescent="0.25">
      <c r="B1092">
        <v>141</v>
      </c>
    </row>
    <row r="1093" spans="2:2" x14ac:dyDescent="0.25">
      <c r="B1093">
        <v>27</v>
      </c>
    </row>
    <row r="1094" spans="2:2" x14ac:dyDescent="0.25">
      <c r="B1094">
        <v>32</v>
      </c>
    </row>
    <row r="1095" spans="2:2" x14ac:dyDescent="0.25">
      <c r="B1095">
        <v>75</v>
      </c>
    </row>
    <row r="1096" spans="2:2" x14ac:dyDescent="0.25">
      <c r="B1096">
        <v>121</v>
      </c>
    </row>
    <row r="1097" spans="2:2" x14ac:dyDescent="0.25">
      <c r="B1097">
        <v>51</v>
      </c>
    </row>
    <row r="1098" spans="2:2" x14ac:dyDescent="0.25">
      <c r="B1098">
        <v>18</v>
      </c>
    </row>
    <row r="1099" spans="2:2" x14ac:dyDescent="0.25">
      <c r="B1099">
        <v>58</v>
      </c>
    </row>
    <row r="1100" spans="2:2" x14ac:dyDescent="0.25">
      <c r="B1100">
        <v>91</v>
      </c>
    </row>
    <row r="1101" spans="2:2" x14ac:dyDescent="0.25">
      <c r="B1101">
        <v>25</v>
      </c>
    </row>
    <row r="1102" spans="2:2" x14ac:dyDescent="0.25">
      <c r="B1102">
        <v>53</v>
      </c>
    </row>
    <row r="1103" spans="2:2" x14ac:dyDescent="0.25">
      <c r="B1103">
        <v>106</v>
      </c>
    </row>
    <row r="1104" spans="2:2" x14ac:dyDescent="0.25">
      <c r="B1104">
        <v>30</v>
      </c>
    </row>
    <row r="1105" spans="2:2" x14ac:dyDescent="0.25">
      <c r="B1105">
        <v>158</v>
      </c>
    </row>
    <row r="1106" spans="2:2" x14ac:dyDescent="0.25">
      <c r="B1106">
        <v>35</v>
      </c>
    </row>
    <row r="1107" spans="2:2" x14ac:dyDescent="0.25">
      <c r="B1107">
        <v>250</v>
      </c>
    </row>
    <row r="1108" spans="2:2" x14ac:dyDescent="0.25">
      <c r="B1108">
        <v>70</v>
      </c>
    </row>
    <row r="1109" spans="2:2" x14ac:dyDescent="0.25">
      <c r="B1109">
        <v>82</v>
      </c>
    </row>
    <row r="1110" spans="2:2" x14ac:dyDescent="0.25">
      <c r="B1110">
        <v>79</v>
      </c>
    </row>
    <row r="1111" spans="2:2" x14ac:dyDescent="0.25">
      <c r="B1111">
        <v>32</v>
      </c>
    </row>
    <row r="1112" spans="2:2" x14ac:dyDescent="0.25">
      <c r="B1112">
        <v>23</v>
      </c>
    </row>
    <row r="1113" spans="2:2" x14ac:dyDescent="0.25">
      <c r="B1113">
        <v>10</v>
      </c>
    </row>
    <row r="1114" spans="2:2" x14ac:dyDescent="0.25">
      <c r="B1114">
        <v>121</v>
      </c>
    </row>
    <row r="1115" spans="2:2" x14ac:dyDescent="0.25">
      <c r="B1115">
        <v>45</v>
      </c>
    </row>
    <row r="1116" spans="2:2" x14ac:dyDescent="0.25">
      <c r="B1116">
        <v>13</v>
      </c>
    </row>
    <row r="1117" spans="2:2" x14ac:dyDescent="0.25">
      <c r="B1117">
        <v>171</v>
      </c>
    </row>
    <row r="1118" spans="2:2" x14ac:dyDescent="0.25">
      <c r="B1118">
        <v>48</v>
      </c>
    </row>
    <row r="1119" spans="2:2" x14ac:dyDescent="0.25">
      <c r="B1119">
        <v>119</v>
      </c>
    </row>
    <row r="1120" spans="2:2" x14ac:dyDescent="0.25">
      <c r="B1120">
        <v>18</v>
      </c>
    </row>
    <row r="1121" spans="2:2" x14ac:dyDescent="0.25">
      <c r="B1121">
        <v>75</v>
      </c>
    </row>
    <row r="1122" spans="2:2" x14ac:dyDescent="0.25">
      <c r="B1122">
        <v>114</v>
      </c>
    </row>
    <row r="1123" spans="2:2" x14ac:dyDescent="0.25">
      <c r="B1123">
        <v>63</v>
      </c>
    </row>
    <row r="1124" spans="2:2" x14ac:dyDescent="0.25">
      <c r="B1124">
        <v>71</v>
      </c>
    </row>
    <row r="1125" spans="2:2" x14ac:dyDescent="0.25">
      <c r="B1125">
        <v>126</v>
      </c>
    </row>
    <row r="1126" spans="2:2" x14ac:dyDescent="0.25">
      <c r="B1126">
        <v>76</v>
      </c>
    </row>
    <row r="1127" spans="2:2" x14ac:dyDescent="0.25">
      <c r="B1127">
        <v>72</v>
      </c>
    </row>
    <row r="1128" spans="2:2" x14ac:dyDescent="0.25">
      <c r="B1128">
        <v>60</v>
      </c>
    </row>
    <row r="1129" spans="2:2" x14ac:dyDescent="0.25">
      <c r="B1129">
        <v>30</v>
      </c>
    </row>
    <row r="1130" spans="2:2" x14ac:dyDescent="0.25">
      <c r="B1130">
        <v>60</v>
      </c>
    </row>
    <row r="1131" spans="2:2" x14ac:dyDescent="0.25">
      <c r="B1131">
        <v>173</v>
      </c>
    </row>
    <row r="1132" spans="2:2" x14ac:dyDescent="0.25">
      <c r="B1132">
        <v>129</v>
      </c>
    </row>
    <row r="1133" spans="2:2" x14ac:dyDescent="0.25">
      <c r="B1133">
        <v>25</v>
      </c>
    </row>
    <row r="1134" spans="2:2" x14ac:dyDescent="0.25">
      <c r="B1134">
        <v>79</v>
      </c>
    </row>
    <row r="1135" spans="2:2" x14ac:dyDescent="0.25">
      <c r="B1135">
        <v>99</v>
      </c>
    </row>
    <row r="1136" spans="2:2" x14ac:dyDescent="0.25">
      <c r="B1136">
        <v>31</v>
      </c>
    </row>
    <row r="1137" spans="2:2" x14ac:dyDescent="0.25">
      <c r="B1137">
        <v>229</v>
      </c>
    </row>
    <row r="1138" spans="2:2" x14ac:dyDescent="0.25">
      <c r="B1138">
        <v>35</v>
      </c>
    </row>
    <row r="1139" spans="2:2" x14ac:dyDescent="0.25">
      <c r="B1139">
        <v>24</v>
      </c>
    </row>
    <row r="1140" spans="2:2" x14ac:dyDescent="0.25">
      <c r="B1140">
        <v>15</v>
      </c>
    </row>
    <row r="1141" spans="2:2" x14ac:dyDescent="0.25">
      <c r="B1141">
        <v>90</v>
      </c>
    </row>
    <row r="1142" spans="2:2" x14ac:dyDescent="0.25">
      <c r="B1142">
        <v>19</v>
      </c>
    </row>
    <row r="1143" spans="2:2" x14ac:dyDescent="0.25">
      <c r="B1143">
        <v>11</v>
      </c>
    </row>
    <row r="1144" spans="2:2" x14ac:dyDescent="0.25">
      <c r="B1144">
        <v>41</v>
      </c>
    </row>
    <row r="1145" spans="2:2" x14ac:dyDescent="0.25">
      <c r="B1145">
        <v>71</v>
      </c>
    </row>
    <row r="1146" spans="2:2" x14ac:dyDescent="0.25">
      <c r="B1146">
        <v>119</v>
      </c>
    </row>
    <row r="1147" spans="2:2" x14ac:dyDescent="0.25">
      <c r="B1147">
        <v>59</v>
      </c>
    </row>
    <row r="1148" spans="2:2" x14ac:dyDescent="0.25">
      <c r="B1148">
        <v>125</v>
      </c>
    </row>
    <row r="1149" spans="2:2" x14ac:dyDescent="0.25">
      <c r="B1149">
        <v>14</v>
      </c>
    </row>
    <row r="1150" spans="2:2" x14ac:dyDescent="0.25">
      <c r="B1150">
        <v>60</v>
      </c>
    </row>
    <row r="1151" spans="2:2" x14ac:dyDescent="0.25">
      <c r="B1151">
        <v>62</v>
      </c>
    </row>
    <row r="1152" spans="2:2" x14ac:dyDescent="0.25">
      <c r="B1152">
        <v>18</v>
      </c>
    </row>
    <row r="1153" spans="2:2" x14ac:dyDescent="0.25">
      <c r="B1153">
        <v>33</v>
      </c>
    </row>
    <row r="1154" spans="2:2" x14ac:dyDescent="0.25">
      <c r="B1154">
        <v>22</v>
      </c>
    </row>
    <row r="1155" spans="2:2" x14ac:dyDescent="0.25">
      <c r="B1155">
        <v>57</v>
      </c>
    </row>
    <row r="1156" spans="2:2" x14ac:dyDescent="0.25">
      <c r="B1156">
        <v>61</v>
      </c>
    </row>
    <row r="1157" spans="2:2" x14ac:dyDescent="0.25">
      <c r="B1157">
        <v>61</v>
      </c>
    </row>
    <row r="1158" spans="2:2" x14ac:dyDescent="0.25">
      <c r="B1158">
        <v>75</v>
      </c>
    </row>
    <row r="1159" spans="2:2" x14ac:dyDescent="0.25">
      <c r="B1159">
        <v>6</v>
      </c>
    </row>
    <row r="1160" spans="2:2" x14ac:dyDescent="0.25">
      <c r="B1160">
        <v>40</v>
      </c>
    </row>
    <row r="1161" spans="2:2" x14ac:dyDescent="0.25">
      <c r="B1161">
        <v>107</v>
      </c>
    </row>
    <row r="1162" spans="2:2" x14ac:dyDescent="0.25">
      <c r="B1162">
        <v>35</v>
      </c>
    </row>
    <row r="1163" spans="2:2" x14ac:dyDescent="0.25">
      <c r="B1163">
        <v>43</v>
      </c>
    </row>
    <row r="1164" spans="2:2" x14ac:dyDescent="0.25">
      <c r="B1164">
        <v>76</v>
      </c>
    </row>
    <row r="1165" spans="2:2" x14ac:dyDescent="0.25">
      <c r="B1165">
        <v>111</v>
      </c>
    </row>
    <row r="1166" spans="2:2" x14ac:dyDescent="0.25">
      <c r="B1166">
        <v>10</v>
      </c>
    </row>
    <row r="1167" spans="2:2" x14ac:dyDescent="0.25">
      <c r="B1167">
        <v>134</v>
      </c>
    </row>
    <row r="1168" spans="2:2" x14ac:dyDescent="0.25">
      <c r="B1168">
        <v>59</v>
      </c>
    </row>
    <row r="1169" spans="2:2" x14ac:dyDescent="0.25">
      <c r="B1169">
        <v>39</v>
      </c>
    </row>
    <row r="1170" spans="2:2" x14ac:dyDescent="0.25">
      <c r="B1170">
        <v>102</v>
      </c>
    </row>
    <row r="1171" spans="2:2" x14ac:dyDescent="0.25">
      <c r="B1171">
        <v>21</v>
      </c>
    </row>
    <row r="1172" spans="2:2" x14ac:dyDescent="0.25">
      <c r="B1172">
        <v>15</v>
      </c>
    </row>
    <row r="1173" spans="2:2" x14ac:dyDescent="0.25">
      <c r="B1173">
        <v>9</v>
      </c>
    </row>
    <row r="1174" spans="2:2" x14ac:dyDescent="0.25">
      <c r="B1174">
        <v>24</v>
      </c>
    </row>
    <row r="1175" spans="2:2" x14ac:dyDescent="0.25">
      <c r="B1175">
        <v>31</v>
      </c>
    </row>
    <row r="1176" spans="2:2" x14ac:dyDescent="0.25">
      <c r="B1176">
        <v>54</v>
      </c>
    </row>
    <row r="1177" spans="2:2" x14ac:dyDescent="0.25">
      <c r="B1177">
        <v>47</v>
      </c>
    </row>
    <row r="1178" spans="2:2" x14ac:dyDescent="0.25">
      <c r="B1178">
        <v>96</v>
      </c>
    </row>
    <row r="1179" spans="2:2" x14ac:dyDescent="0.25">
      <c r="B1179">
        <v>14</v>
      </c>
    </row>
    <row r="1180" spans="2:2" x14ac:dyDescent="0.25">
      <c r="B1180">
        <v>68</v>
      </c>
    </row>
    <row r="1181" spans="2:2" x14ac:dyDescent="0.25">
      <c r="B1181">
        <v>79</v>
      </c>
    </row>
    <row r="1182" spans="2:2" x14ac:dyDescent="0.25">
      <c r="B1182">
        <v>67</v>
      </c>
    </row>
    <row r="1183" spans="2:2" x14ac:dyDescent="0.25">
      <c r="B1183">
        <v>112</v>
      </c>
    </row>
    <row r="1184" spans="2:2" x14ac:dyDescent="0.25">
      <c r="B1184">
        <v>31</v>
      </c>
    </row>
    <row r="1185" spans="2:2" x14ac:dyDescent="0.25">
      <c r="B1185">
        <v>34</v>
      </c>
    </row>
    <row r="1186" spans="2:2" x14ac:dyDescent="0.25">
      <c r="B1186">
        <v>28</v>
      </c>
    </row>
    <row r="1187" spans="2:2" x14ac:dyDescent="0.25">
      <c r="B1187">
        <v>10</v>
      </c>
    </row>
    <row r="1188" spans="2:2" x14ac:dyDescent="0.25">
      <c r="B1188">
        <v>34</v>
      </c>
    </row>
    <row r="1189" spans="2:2" x14ac:dyDescent="0.25">
      <c r="B1189">
        <v>48</v>
      </c>
    </row>
    <row r="1190" spans="2:2" x14ac:dyDescent="0.25">
      <c r="B1190">
        <v>103</v>
      </c>
    </row>
    <row r="1191" spans="2:2" x14ac:dyDescent="0.25">
      <c r="B1191">
        <v>26</v>
      </c>
    </row>
    <row r="1192" spans="2:2" x14ac:dyDescent="0.25">
      <c r="B1192">
        <v>51</v>
      </c>
    </row>
    <row r="1193" spans="2:2" x14ac:dyDescent="0.25">
      <c r="B1193">
        <v>37</v>
      </c>
    </row>
    <row r="1194" spans="2:2" x14ac:dyDescent="0.25">
      <c r="B1194">
        <v>33</v>
      </c>
    </row>
    <row r="1195" spans="2:2" x14ac:dyDescent="0.25">
      <c r="B1195">
        <v>33</v>
      </c>
    </row>
    <row r="1196" spans="2:2" x14ac:dyDescent="0.25">
      <c r="B1196">
        <v>30</v>
      </c>
    </row>
    <row r="1197" spans="2:2" x14ac:dyDescent="0.25">
      <c r="B1197">
        <v>49</v>
      </c>
    </row>
    <row r="1198" spans="2:2" x14ac:dyDescent="0.25">
      <c r="B1198">
        <v>56</v>
      </c>
    </row>
    <row r="1199" spans="2:2" x14ac:dyDescent="0.25">
      <c r="B1199">
        <v>111</v>
      </c>
    </row>
    <row r="1200" spans="2:2" x14ac:dyDescent="0.25">
      <c r="B1200">
        <v>47</v>
      </c>
    </row>
    <row r="1201" spans="2:2" x14ac:dyDescent="0.25">
      <c r="B1201">
        <v>14</v>
      </c>
    </row>
    <row r="1202" spans="2:2" x14ac:dyDescent="0.25">
      <c r="B1202">
        <v>38</v>
      </c>
    </row>
    <row r="1203" spans="2:2" x14ac:dyDescent="0.25">
      <c r="B1203">
        <v>15</v>
      </c>
    </row>
    <row r="1204" spans="2:2" x14ac:dyDescent="0.25">
      <c r="B1204">
        <v>67</v>
      </c>
    </row>
    <row r="1205" spans="2:2" x14ac:dyDescent="0.25">
      <c r="B1205">
        <v>8</v>
      </c>
    </row>
    <row r="1206" spans="2:2" x14ac:dyDescent="0.25">
      <c r="B1206">
        <v>25</v>
      </c>
    </row>
    <row r="1207" spans="2:2" x14ac:dyDescent="0.25">
      <c r="B1207">
        <v>18</v>
      </c>
    </row>
    <row r="1208" spans="2:2" x14ac:dyDescent="0.25">
      <c r="B1208">
        <v>31</v>
      </c>
    </row>
    <row r="1209" spans="2:2" x14ac:dyDescent="0.25">
      <c r="B1209">
        <v>35</v>
      </c>
    </row>
    <row r="1210" spans="2:2" x14ac:dyDescent="0.25">
      <c r="B1210">
        <v>116</v>
      </c>
    </row>
    <row r="1211" spans="2:2" x14ac:dyDescent="0.25">
      <c r="B1211">
        <v>54</v>
      </c>
    </row>
    <row r="1212" spans="2:2" x14ac:dyDescent="0.25">
      <c r="B1212">
        <v>303</v>
      </c>
    </row>
    <row r="1213" spans="2:2" x14ac:dyDescent="0.25">
      <c r="B1213">
        <v>23</v>
      </c>
    </row>
    <row r="1214" spans="2:2" x14ac:dyDescent="0.25">
      <c r="B1214">
        <v>20</v>
      </c>
    </row>
    <row r="1215" spans="2:2" x14ac:dyDescent="0.25">
      <c r="B1215">
        <v>75</v>
      </c>
    </row>
    <row r="1216" spans="2:2" x14ac:dyDescent="0.25">
      <c r="B1216">
        <v>46</v>
      </c>
    </row>
    <row r="1217" spans="2:2" x14ac:dyDescent="0.25">
      <c r="B1217">
        <v>47</v>
      </c>
    </row>
    <row r="1218" spans="2:2" x14ac:dyDescent="0.25">
      <c r="B1218">
        <v>58</v>
      </c>
    </row>
    <row r="1219" spans="2:2" x14ac:dyDescent="0.25">
      <c r="B1219">
        <v>40</v>
      </c>
    </row>
    <row r="1220" spans="2:2" x14ac:dyDescent="0.25">
      <c r="B1220">
        <v>5</v>
      </c>
    </row>
    <row r="1221" spans="2:2" x14ac:dyDescent="0.25">
      <c r="B1221">
        <v>163</v>
      </c>
    </row>
    <row r="1222" spans="2:2" x14ac:dyDescent="0.25">
      <c r="B1222">
        <v>28</v>
      </c>
    </row>
    <row r="1223" spans="2:2" x14ac:dyDescent="0.25">
      <c r="B1223">
        <v>93</v>
      </c>
    </row>
    <row r="1224" spans="2:2" x14ac:dyDescent="0.25">
      <c r="B1224">
        <v>23</v>
      </c>
    </row>
    <row r="1225" spans="2:2" x14ac:dyDescent="0.25">
      <c r="B1225">
        <v>47</v>
      </c>
    </row>
    <row r="1226" spans="2:2" x14ac:dyDescent="0.25">
      <c r="B1226">
        <v>34</v>
      </c>
    </row>
    <row r="1227" spans="2:2" x14ac:dyDescent="0.25">
      <c r="B1227">
        <v>19</v>
      </c>
    </row>
    <row r="1228" spans="2:2" x14ac:dyDescent="0.25">
      <c r="B1228">
        <v>81</v>
      </c>
    </row>
    <row r="1229" spans="2:2" x14ac:dyDescent="0.25">
      <c r="B1229">
        <v>28</v>
      </c>
    </row>
    <row r="1230" spans="2:2" x14ac:dyDescent="0.25">
      <c r="B1230">
        <v>116</v>
      </c>
    </row>
    <row r="1231" spans="2:2" x14ac:dyDescent="0.25">
      <c r="B1231">
        <v>10</v>
      </c>
    </row>
    <row r="1232" spans="2:2" x14ac:dyDescent="0.25">
      <c r="B1232">
        <v>402</v>
      </c>
    </row>
    <row r="1233" spans="2:2" x14ac:dyDescent="0.25">
      <c r="B1233">
        <v>36</v>
      </c>
    </row>
    <row r="1234" spans="2:2" x14ac:dyDescent="0.25">
      <c r="B1234">
        <v>13</v>
      </c>
    </row>
    <row r="1235" spans="2:2" x14ac:dyDescent="0.25">
      <c r="B1235">
        <v>43</v>
      </c>
    </row>
    <row r="1236" spans="2:2" x14ac:dyDescent="0.25">
      <c r="B1236">
        <v>34</v>
      </c>
    </row>
    <row r="1237" spans="2:2" x14ac:dyDescent="0.25">
      <c r="B1237">
        <v>13</v>
      </c>
    </row>
    <row r="1238" spans="2:2" x14ac:dyDescent="0.25">
      <c r="B1238">
        <v>77</v>
      </c>
    </row>
    <row r="1239" spans="2:2" x14ac:dyDescent="0.25">
      <c r="B1239">
        <v>52</v>
      </c>
    </row>
    <row r="1240" spans="2:2" x14ac:dyDescent="0.25">
      <c r="B1240">
        <v>24</v>
      </c>
    </row>
    <row r="1241" spans="2:2" x14ac:dyDescent="0.25">
      <c r="B1241">
        <v>10</v>
      </c>
    </row>
    <row r="1242" spans="2:2" x14ac:dyDescent="0.25">
      <c r="B1242">
        <v>82</v>
      </c>
    </row>
    <row r="1243" spans="2:2" x14ac:dyDescent="0.25">
      <c r="B1243">
        <v>79</v>
      </c>
    </row>
    <row r="1244" spans="2:2" x14ac:dyDescent="0.25">
      <c r="B1244">
        <v>30</v>
      </c>
    </row>
    <row r="1245" spans="2:2" x14ac:dyDescent="0.25">
      <c r="B1245">
        <v>96</v>
      </c>
    </row>
    <row r="1246" spans="2:2" x14ac:dyDescent="0.25">
      <c r="B1246">
        <v>17</v>
      </c>
    </row>
    <row r="1247" spans="2:2" x14ac:dyDescent="0.25">
      <c r="B1247">
        <v>25</v>
      </c>
    </row>
    <row r="1248" spans="2:2" x14ac:dyDescent="0.25">
      <c r="B1248">
        <v>32</v>
      </c>
    </row>
    <row r="1249" spans="2:2" x14ac:dyDescent="0.25">
      <c r="B1249">
        <v>14</v>
      </c>
    </row>
    <row r="1250" spans="2:2" x14ac:dyDescent="0.25">
      <c r="B1250">
        <v>66</v>
      </c>
    </row>
    <row r="1251" spans="2:2" x14ac:dyDescent="0.25">
      <c r="B1251">
        <v>19</v>
      </c>
    </row>
    <row r="1252" spans="2:2" x14ac:dyDescent="0.25">
      <c r="B1252">
        <v>29</v>
      </c>
    </row>
    <row r="1253" spans="2:2" x14ac:dyDescent="0.25">
      <c r="B1253">
        <v>203</v>
      </c>
    </row>
    <row r="1254" spans="2:2" x14ac:dyDescent="0.25">
      <c r="B1254">
        <v>52</v>
      </c>
    </row>
    <row r="1255" spans="2:2" x14ac:dyDescent="0.25">
      <c r="B1255">
        <v>91</v>
      </c>
    </row>
    <row r="1256" spans="2:2" x14ac:dyDescent="0.25">
      <c r="B1256">
        <v>83</v>
      </c>
    </row>
    <row r="1257" spans="2:2" x14ac:dyDescent="0.25">
      <c r="B1257">
        <v>36</v>
      </c>
    </row>
    <row r="1258" spans="2:2" x14ac:dyDescent="0.25">
      <c r="B1258">
        <v>17</v>
      </c>
    </row>
    <row r="1259" spans="2:2" x14ac:dyDescent="0.25">
      <c r="B1259">
        <v>14</v>
      </c>
    </row>
    <row r="1260" spans="2:2" x14ac:dyDescent="0.25">
      <c r="B1260">
        <v>41</v>
      </c>
    </row>
    <row r="1261" spans="2:2" x14ac:dyDescent="0.25">
      <c r="B1261">
        <v>26</v>
      </c>
    </row>
    <row r="1262" spans="2:2" x14ac:dyDescent="0.25">
      <c r="B1262">
        <v>44</v>
      </c>
    </row>
    <row r="1263" spans="2:2" x14ac:dyDescent="0.25">
      <c r="B1263">
        <v>74</v>
      </c>
    </row>
    <row r="1264" spans="2:2" x14ac:dyDescent="0.25">
      <c r="B1264">
        <v>33</v>
      </c>
    </row>
    <row r="1265" spans="2:2" x14ac:dyDescent="0.25">
      <c r="B1265">
        <v>41</v>
      </c>
    </row>
    <row r="1266" spans="2:2" x14ac:dyDescent="0.25">
      <c r="B1266">
        <v>43</v>
      </c>
    </row>
    <row r="1267" spans="2:2" x14ac:dyDescent="0.25">
      <c r="B1267">
        <v>29</v>
      </c>
    </row>
    <row r="1268" spans="2:2" x14ac:dyDescent="0.25">
      <c r="B1268">
        <v>52</v>
      </c>
    </row>
    <row r="1269" spans="2:2" x14ac:dyDescent="0.25">
      <c r="B1269">
        <v>66</v>
      </c>
    </row>
    <row r="1270" spans="2:2" x14ac:dyDescent="0.25">
      <c r="B1270">
        <v>53</v>
      </c>
    </row>
    <row r="1271" spans="2:2" x14ac:dyDescent="0.25">
      <c r="B1271">
        <v>171</v>
      </c>
    </row>
    <row r="1272" spans="2:2" x14ac:dyDescent="0.25">
      <c r="B1272">
        <v>43</v>
      </c>
    </row>
    <row r="1273" spans="2:2" x14ac:dyDescent="0.25">
      <c r="B1273">
        <v>43</v>
      </c>
    </row>
    <row r="1274" spans="2:2" x14ac:dyDescent="0.25">
      <c r="B1274">
        <v>19</v>
      </c>
    </row>
    <row r="1275" spans="2:2" x14ac:dyDescent="0.25">
      <c r="B1275">
        <v>34</v>
      </c>
    </row>
    <row r="1276" spans="2:2" x14ac:dyDescent="0.25">
      <c r="B1276">
        <v>54</v>
      </c>
    </row>
    <row r="1277" spans="2:2" x14ac:dyDescent="0.25">
      <c r="B1277">
        <v>7</v>
      </c>
    </row>
    <row r="1278" spans="2:2" x14ac:dyDescent="0.25">
      <c r="B1278">
        <v>42</v>
      </c>
    </row>
    <row r="1279" spans="2:2" x14ac:dyDescent="0.25">
      <c r="B1279">
        <v>84</v>
      </c>
    </row>
    <row r="1280" spans="2:2" x14ac:dyDescent="0.25">
      <c r="B1280">
        <v>15</v>
      </c>
    </row>
    <row r="1281" spans="2:2" x14ac:dyDescent="0.25">
      <c r="B1281">
        <v>69</v>
      </c>
    </row>
    <row r="1282" spans="2:2" x14ac:dyDescent="0.25">
      <c r="B1282">
        <v>25</v>
      </c>
    </row>
    <row r="1283" spans="2:2" x14ac:dyDescent="0.25">
      <c r="B1283">
        <v>26</v>
      </c>
    </row>
    <row r="1284" spans="2:2" x14ac:dyDescent="0.25">
      <c r="B1284">
        <v>41</v>
      </c>
    </row>
    <row r="1285" spans="2:2" x14ac:dyDescent="0.25">
      <c r="B1285">
        <v>59</v>
      </c>
    </row>
    <row r="1286" spans="2:2" x14ac:dyDescent="0.25">
      <c r="B1286">
        <v>74</v>
      </c>
    </row>
    <row r="1287" spans="2:2" x14ac:dyDescent="0.25">
      <c r="B1287">
        <v>18</v>
      </c>
    </row>
    <row r="1288" spans="2:2" x14ac:dyDescent="0.25">
      <c r="B1288">
        <v>7</v>
      </c>
    </row>
    <row r="1289" spans="2:2" x14ac:dyDescent="0.25">
      <c r="B1289">
        <v>81</v>
      </c>
    </row>
    <row r="1290" spans="2:2" x14ac:dyDescent="0.25">
      <c r="B1290">
        <v>111</v>
      </c>
    </row>
    <row r="1291" spans="2:2" x14ac:dyDescent="0.25">
      <c r="B1291">
        <v>54</v>
      </c>
    </row>
    <row r="1292" spans="2:2" x14ac:dyDescent="0.25">
      <c r="B1292">
        <v>17</v>
      </c>
    </row>
    <row r="1293" spans="2:2" x14ac:dyDescent="0.25">
      <c r="B1293">
        <v>17</v>
      </c>
    </row>
    <row r="1294" spans="2:2" x14ac:dyDescent="0.25">
      <c r="B1294">
        <v>27</v>
      </c>
    </row>
    <row r="1295" spans="2:2" x14ac:dyDescent="0.25">
      <c r="B1295">
        <v>25</v>
      </c>
    </row>
    <row r="1296" spans="2:2" x14ac:dyDescent="0.25">
      <c r="B1296">
        <v>9</v>
      </c>
    </row>
    <row r="1297" spans="2:2" x14ac:dyDescent="0.25">
      <c r="B1297">
        <v>28</v>
      </c>
    </row>
    <row r="1298" spans="2:2" x14ac:dyDescent="0.25">
      <c r="B1298">
        <v>62</v>
      </c>
    </row>
    <row r="1299" spans="2:2" x14ac:dyDescent="0.25">
      <c r="B1299">
        <v>31</v>
      </c>
    </row>
    <row r="1300" spans="2:2" x14ac:dyDescent="0.25">
      <c r="B1300">
        <v>23</v>
      </c>
    </row>
    <row r="1301" spans="2:2" x14ac:dyDescent="0.25">
      <c r="B1301">
        <v>109</v>
      </c>
    </row>
    <row r="1302" spans="2:2" x14ac:dyDescent="0.25">
      <c r="B1302">
        <v>46</v>
      </c>
    </row>
    <row r="1303" spans="2:2" x14ac:dyDescent="0.25">
      <c r="B1303">
        <v>54</v>
      </c>
    </row>
    <row r="1304" spans="2:2" x14ac:dyDescent="0.25">
      <c r="B1304">
        <v>39</v>
      </c>
    </row>
    <row r="1305" spans="2:2" x14ac:dyDescent="0.25">
      <c r="B1305">
        <v>102</v>
      </c>
    </row>
    <row r="1306" spans="2:2" x14ac:dyDescent="0.25">
      <c r="B1306">
        <v>244</v>
      </c>
    </row>
    <row r="1307" spans="2:2" x14ac:dyDescent="0.25">
      <c r="B1307">
        <v>20</v>
      </c>
    </row>
    <row r="1308" spans="2:2" x14ac:dyDescent="0.25">
      <c r="B1308">
        <v>208</v>
      </c>
    </row>
    <row r="1309" spans="2:2" x14ac:dyDescent="0.25">
      <c r="B1309">
        <v>36</v>
      </c>
    </row>
    <row r="1310" spans="2:2" x14ac:dyDescent="0.25">
      <c r="B1310">
        <v>191</v>
      </c>
    </row>
    <row r="1311" spans="2:2" x14ac:dyDescent="0.25">
      <c r="B1311">
        <v>29</v>
      </c>
    </row>
    <row r="1312" spans="2:2" x14ac:dyDescent="0.25">
      <c r="B1312">
        <v>21</v>
      </c>
    </row>
    <row r="1313" spans="2:2" x14ac:dyDescent="0.25">
      <c r="B1313">
        <v>14</v>
      </c>
    </row>
    <row r="1314" spans="2:2" x14ac:dyDescent="0.25">
      <c r="B1314">
        <v>52</v>
      </c>
    </row>
    <row r="1315" spans="2:2" x14ac:dyDescent="0.25">
      <c r="B1315">
        <v>43</v>
      </c>
    </row>
    <row r="1316" spans="2:2" x14ac:dyDescent="0.25">
      <c r="B1316">
        <v>216</v>
      </c>
    </row>
    <row r="1317" spans="2:2" x14ac:dyDescent="0.25">
      <c r="B1317">
        <v>99</v>
      </c>
    </row>
    <row r="1318" spans="2:2" x14ac:dyDescent="0.25">
      <c r="B1318">
        <v>18</v>
      </c>
    </row>
    <row r="1319" spans="2:2" x14ac:dyDescent="0.25">
      <c r="B1319">
        <v>39</v>
      </c>
    </row>
    <row r="1320" spans="2:2" x14ac:dyDescent="0.25">
      <c r="B1320">
        <v>19</v>
      </c>
    </row>
    <row r="1321" spans="2:2" x14ac:dyDescent="0.25">
      <c r="B1321">
        <v>44</v>
      </c>
    </row>
    <row r="1322" spans="2:2" x14ac:dyDescent="0.25">
      <c r="B1322">
        <v>14</v>
      </c>
    </row>
    <row r="1323" spans="2:2" x14ac:dyDescent="0.25">
      <c r="B1323">
        <v>35</v>
      </c>
    </row>
    <row r="1324" spans="2:2" x14ac:dyDescent="0.25">
      <c r="B1324">
        <v>14</v>
      </c>
    </row>
    <row r="1325" spans="2:2" x14ac:dyDescent="0.25">
      <c r="B1325">
        <v>46</v>
      </c>
    </row>
    <row r="1326" spans="2:2" x14ac:dyDescent="0.25">
      <c r="B1326">
        <v>55</v>
      </c>
    </row>
    <row r="1327" spans="2:2" x14ac:dyDescent="0.25">
      <c r="B1327">
        <v>85</v>
      </c>
    </row>
    <row r="1328" spans="2:2" x14ac:dyDescent="0.25">
      <c r="B1328">
        <v>52</v>
      </c>
    </row>
    <row r="1329" spans="2:2" x14ac:dyDescent="0.25">
      <c r="B1329">
        <v>72</v>
      </c>
    </row>
    <row r="1330" spans="2:2" x14ac:dyDescent="0.25">
      <c r="B1330">
        <v>46</v>
      </c>
    </row>
    <row r="1331" spans="2:2" x14ac:dyDescent="0.25">
      <c r="B1331">
        <v>123</v>
      </c>
    </row>
    <row r="1332" spans="2:2" x14ac:dyDescent="0.25">
      <c r="B1332">
        <v>79</v>
      </c>
    </row>
    <row r="1333" spans="2:2" x14ac:dyDescent="0.25">
      <c r="B1333">
        <v>167</v>
      </c>
    </row>
    <row r="1334" spans="2:2" x14ac:dyDescent="0.25">
      <c r="B1334">
        <v>65</v>
      </c>
    </row>
    <row r="1335" spans="2:2" x14ac:dyDescent="0.25">
      <c r="B1335">
        <v>97</v>
      </c>
    </row>
    <row r="1336" spans="2:2" x14ac:dyDescent="0.25">
      <c r="B1336">
        <v>59</v>
      </c>
    </row>
    <row r="1337" spans="2:2" x14ac:dyDescent="0.25">
      <c r="B1337">
        <v>45</v>
      </c>
    </row>
    <row r="1338" spans="2:2" x14ac:dyDescent="0.25">
      <c r="B1338">
        <v>52</v>
      </c>
    </row>
    <row r="1339" spans="2:2" x14ac:dyDescent="0.25">
      <c r="B1339">
        <v>23</v>
      </c>
    </row>
    <row r="1340" spans="2:2" x14ac:dyDescent="0.25">
      <c r="B1340">
        <v>100</v>
      </c>
    </row>
    <row r="1341" spans="2:2" x14ac:dyDescent="0.25">
      <c r="B1341">
        <v>49</v>
      </c>
    </row>
    <row r="1342" spans="2:2" x14ac:dyDescent="0.25">
      <c r="B1342">
        <v>80</v>
      </c>
    </row>
    <row r="1343" spans="2:2" x14ac:dyDescent="0.25">
      <c r="B1343">
        <v>151</v>
      </c>
    </row>
    <row r="1344" spans="2:2" x14ac:dyDescent="0.25">
      <c r="B1344">
        <v>10</v>
      </c>
    </row>
    <row r="1345" spans="2:2" x14ac:dyDescent="0.25">
      <c r="B1345">
        <v>53</v>
      </c>
    </row>
    <row r="1346" spans="2:2" x14ac:dyDescent="0.25">
      <c r="B1346">
        <v>401</v>
      </c>
    </row>
    <row r="1347" spans="2:2" x14ac:dyDescent="0.25">
      <c r="B1347">
        <v>7</v>
      </c>
    </row>
    <row r="1348" spans="2:2" x14ac:dyDescent="0.25">
      <c r="B1348">
        <v>32</v>
      </c>
    </row>
    <row r="1349" spans="2:2" x14ac:dyDescent="0.25">
      <c r="B1349">
        <v>20</v>
      </c>
    </row>
    <row r="1350" spans="2:2" x14ac:dyDescent="0.25">
      <c r="B1350">
        <v>47</v>
      </c>
    </row>
    <row r="1351" spans="2:2" x14ac:dyDescent="0.25">
      <c r="B1351">
        <v>63</v>
      </c>
    </row>
    <row r="1352" spans="2:2" x14ac:dyDescent="0.25">
      <c r="B1352">
        <v>24</v>
      </c>
    </row>
    <row r="1353" spans="2:2" x14ac:dyDescent="0.25">
      <c r="B1353">
        <v>116</v>
      </c>
    </row>
    <row r="1354" spans="2:2" x14ac:dyDescent="0.25">
      <c r="B1354">
        <v>11</v>
      </c>
    </row>
    <row r="1355" spans="2:2" x14ac:dyDescent="0.25">
      <c r="B1355">
        <v>53</v>
      </c>
    </row>
    <row r="1356" spans="2:2" x14ac:dyDescent="0.25">
      <c r="B1356">
        <v>15</v>
      </c>
    </row>
    <row r="1357" spans="2:2" x14ac:dyDescent="0.25">
      <c r="B1357">
        <v>268</v>
      </c>
    </row>
    <row r="1358" spans="2:2" x14ac:dyDescent="0.25">
      <c r="B1358">
        <v>344</v>
      </c>
    </row>
    <row r="1359" spans="2:2" x14ac:dyDescent="0.25">
      <c r="B1359">
        <v>9</v>
      </c>
    </row>
    <row r="1360" spans="2:2" x14ac:dyDescent="0.25">
      <c r="B1360">
        <v>51</v>
      </c>
    </row>
    <row r="1361" spans="2:2" x14ac:dyDescent="0.25">
      <c r="B1361">
        <v>45</v>
      </c>
    </row>
    <row r="1362" spans="2:2" x14ac:dyDescent="0.25">
      <c r="B1362">
        <v>28</v>
      </c>
    </row>
    <row r="1363" spans="2:2" x14ac:dyDescent="0.25">
      <c r="B1363">
        <v>19</v>
      </c>
    </row>
    <row r="1364" spans="2:2" x14ac:dyDescent="0.25">
      <c r="B1364">
        <v>26</v>
      </c>
    </row>
    <row r="1365" spans="2:2" x14ac:dyDescent="0.25">
      <c r="B1365">
        <v>103</v>
      </c>
    </row>
    <row r="1366" spans="2:2" x14ac:dyDescent="0.25">
      <c r="B1366">
        <v>30</v>
      </c>
    </row>
    <row r="1367" spans="2:2" x14ac:dyDescent="0.25">
      <c r="B1367">
        <v>83</v>
      </c>
    </row>
    <row r="1368" spans="2:2" x14ac:dyDescent="0.25">
      <c r="B1368">
        <v>51</v>
      </c>
    </row>
    <row r="1369" spans="2:2" x14ac:dyDescent="0.25">
      <c r="B1369">
        <v>53</v>
      </c>
    </row>
    <row r="1370" spans="2:2" x14ac:dyDescent="0.25">
      <c r="B1370">
        <v>9</v>
      </c>
    </row>
    <row r="1371" spans="2:2" x14ac:dyDescent="0.25">
      <c r="B1371">
        <v>140</v>
      </c>
    </row>
    <row r="1372" spans="2:2" x14ac:dyDescent="0.25">
      <c r="B1372">
        <v>27</v>
      </c>
    </row>
    <row r="1373" spans="2:2" x14ac:dyDescent="0.25">
      <c r="B1373">
        <v>31</v>
      </c>
    </row>
    <row r="1374" spans="2:2" x14ac:dyDescent="0.25">
      <c r="B1374">
        <v>19</v>
      </c>
    </row>
    <row r="1375" spans="2:2" x14ac:dyDescent="0.25">
      <c r="B1375">
        <v>88</v>
      </c>
    </row>
    <row r="1376" spans="2:2" x14ac:dyDescent="0.25">
      <c r="B1376">
        <v>67</v>
      </c>
    </row>
    <row r="1377" spans="2:2" x14ac:dyDescent="0.25">
      <c r="B1377">
        <v>24</v>
      </c>
    </row>
    <row r="1378" spans="2:2" x14ac:dyDescent="0.25">
      <c r="B1378">
        <v>101</v>
      </c>
    </row>
    <row r="1379" spans="2:2" x14ac:dyDescent="0.25">
      <c r="B1379">
        <v>28</v>
      </c>
    </row>
    <row r="1380" spans="2:2" x14ac:dyDescent="0.25">
      <c r="B1380">
        <v>12</v>
      </c>
    </row>
    <row r="1381" spans="2:2" x14ac:dyDescent="0.25">
      <c r="B1381">
        <v>18</v>
      </c>
    </row>
    <row r="1382" spans="2:2" x14ac:dyDescent="0.25">
      <c r="B1382">
        <v>20</v>
      </c>
    </row>
    <row r="1383" spans="2:2" x14ac:dyDescent="0.25">
      <c r="B1383">
        <v>22</v>
      </c>
    </row>
    <row r="1384" spans="2:2" x14ac:dyDescent="0.25">
      <c r="B1384">
        <v>49</v>
      </c>
    </row>
    <row r="1385" spans="2:2" x14ac:dyDescent="0.25">
      <c r="B1385">
        <v>23</v>
      </c>
    </row>
    <row r="1386" spans="2:2" x14ac:dyDescent="0.25">
      <c r="B1386">
        <v>149</v>
      </c>
    </row>
    <row r="1387" spans="2:2" x14ac:dyDescent="0.25">
      <c r="B1387">
        <v>9</v>
      </c>
    </row>
    <row r="1388" spans="2:2" x14ac:dyDescent="0.25">
      <c r="B1388">
        <v>36</v>
      </c>
    </row>
    <row r="1389" spans="2:2" x14ac:dyDescent="0.25">
      <c r="B1389">
        <v>20</v>
      </c>
    </row>
    <row r="1390" spans="2:2" x14ac:dyDescent="0.25">
      <c r="B1390">
        <v>25</v>
      </c>
    </row>
    <row r="1391" spans="2:2" x14ac:dyDescent="0.25">
      <c r="B1391">
        <v>157</v>
      </c>
    </row>
    <row r="1392" spans="2:2" x14ac:dyDescent="0.25">
      <c r="B1392">
        <v>14</v>
      </c>
    </row>
    <row r="1393" spans="2:2" x14ac:dyDescent="0.25">
      <c r="B1393">
        <v>128</v>
      </c>
    </row>
    <row r="1394" spans="2:2" x14ac:dyDescent="0.25">
      <c r="B1394">
        <v>12</v>
      </c>
    </row>
    <row r="1395" spans="2:2" x14ac:dyDescent="0.25">
      <c r="B1395">
        <v>16</v>
      </c>
    </row>
    <row r="1396" spans="2:2" x14ac:dyDescent="0.25">
      <c r="B1396">
        <v>90</v>
      </c>
    </row>
    <row r="1397" spans="2:2" x14ac:dyDescent="0.25">
      <c r="B1397">
        <v>23</v>
      </c>
    </row>
    <row r="1398" spans="2:2" x14ac:dyDescent="0.25">
      <c r="B1398">
        <v>65</v>
      </c>
    </row>
    <row r="1399" spans="2:2" x14ac:dyDescent="0.25">
      <c r="B1399">
        <v>18</v>
      </c>
    </row>
    <row r="1400" spans="2:2" x14ac:dyDescent="0.25">
      <c r="B1400">
        <v>46</v>
      </c>
    </row>
    <row r="1401" spans="2:2" x14ac:dyDescent="0.25">
      <c r="B1401">
        <v>60</v>
      </c>
    </row>
    <row r="1402" spans="2:2" x14ac:dyDescent="0.25">
      <c r="B1402">
        <v>54</v>
      </c>
    </row>
    <row r="1403" spans="2:2" x14ac:dyDescent="0.25">
      <c r="B1403">
        <v>84</v>
      </c>
    </row>
    <row r="1404" spans="2:2" x14ac:dyDescent="0.25">
      <c r="B1404">
        <v>19</v>
      </c>
    </row>
    <row r="1405" spans="2:2" x14ac:dyDescent="0.25">
      <c r="B1405">
        <v>64</v>
      </c>
    </row>
    <row r="1406" spans="2:2" x14ac:dyDescent="0.25">
      <c r="B1406">
        <v>20</v>
      </c>
    </row>
    <row r="1407" spans="2:2" x14ac:dyDescent="0.25">
      <c r="B1407">
        <v>25</v>
      </c>
    </row>
    <row r="1408" spans="2:2" x14ac:dyDescent="0.25">
      <c r="B1408">
        <v>108</v>
      </c>
    </row>
    <row r="1409" spans="2:2" x14ac:dyDescent="0.25">
      <c r="B1409">
        <v>13</v>
      </c>
    </row>
    <row r="1410" spans="2:2" x14ac:dyDescent="0.25">
      <c r="B1410">
        <v>18</v>
      </c>
    </row>
    <row r="1411" spans="2:2" x14ac:dyDescent="0.25">
      <c r="B1411">
        <v>36</v>
      </c>
    </row>
    <row r="1412" spans="2:2" x14ac:dyDescent="0.25">
      <c r="B1412">
        <v>19</v>
      </c>
    </row>
    <row r="1413" spans="2:2" x14ac:dyDescent="0.25">
      <c r="B1413">
        <v>74</v>
      </c>
    </row>
    <row r="1414" spans="2:2" x14ac:dyDescent="0.25">
      <c r="B1414">
        <v>15</v>
      </c>
    </row>
    <row r="1415" spans="2:2" x14ac:dyDescent="0.25">
      <c r="B1415">
        <v>23</v>
      </c>
    </row>
    <row r="1416" spans="2:2" x14ac:dyDescent="0.25">
      <c r="B1416">
        <v>13</v>
      </c>
    </row>
    <row r="1417" spans="2:2" x14ac:dyDescent="0.25">
      <c r="B1417">
        <v>18</v>
      </c>
    </row>
    <row r="1418" spans="2:2" x14ac:dyDescent="0.25">
      <c r="B1418">
        <v>42</v>
      </c>
    </row>
    <row r="1419" spans="2:2" x14ac:dyDescent="0.25">
      <c r="B1419">
        <v>23</v>
      </c>
    </row>
    <row r="1420" spans="2:2" x14ac:dyDescent="0.25">
      <c r="B1420">
        <v>10</v>
      </c>
    </row>
    <row r="1421" spans="2:2" x14ac:dyDescent="0.25">
      <c r="B1421">
        <v>12</v>
      </c>
    </row>
    <row r="1422" spans="2:2" x14ac:dyDescent="0.25">
      <c r="B1422">
        <v>25</v>
      </c>
    </row>
    <row r="1423" spans="2:2" x14ac:dyDescent="0.25">
      <c r="B1423">
        <v>8</v>
      </c>
    </row>
    <row r="1424" spans="2:2" x14ac:dyDescent="0.25">
      <c r="B1424">
        <v>87</v>
      </c>
    </row>
    <row r="1425" spans="2:2" x14ac:dyDescent="0.25">
      <c r="B1425">
        <v>206</v>
      </c>
    </row>
    <row r="1426" spans="2:2" x14ac:dyDescent="0.25">
      <c r="B1426">
        <v>209</v>
      </c>
    </row>
    <row r="1427" spans="2:2" x14ac:dyDescent="0.25">
      <c r="B1427">
        <v>203</v>
      </c>
    </row>
    <row r="1428" spans="2:2" x14ac:dyDescent="0.25">
      <c r="B1428">
        <v>21</v>
      </c>
    </row>
    <row r="1429" spans="2:2" x14ac:dyDescent="0.25">
      <c r="B1429">
        <v>60</v>
      </c>
    </row>
    <row r="1430" spans="2:2" x14ac:dyDescent="0.25">
      <c r="B1430">
        <v>127</v>
      </c>
    </row>
    <row r="1431" spans="2:2" x14ac:dyDescent="0.25">
      <c r="B1431">
        <v>22</v>
      </c>
    </row>
    <row r="1432" spans="2:2" x14ac:dyDescent="0.25">
      <c r="B1432">
        <v>40</v>
      </c>
    </row>
    <row r="1433" spans="2:2" x14ac:dyDescent="0.25">
      <c r="B1433">
        <v>59</v>
      </c>
    </row>
    <row r="1434" spans="2:2" x14ac:dyDescent="0.25">
      <c r="B1434">
        <v>13</v>
      </c>
    </row>
    <row r="1435" spans="2:2" x14ac:dyDescent="0.25">
      <c r="B1435">
        <v>13</v>
      </c>
    </row>
    <row r="1436" spans="2:2" x14ac:dyDescent="0.25">
      <c r="B1436">
        <v>85</v>
      </c>
    </row>
    <row r="1437" spans="2:2" x14ac:dyDescent="0.25">
      <c r="B1437">
        <v>20</v>
      </c>
    </row>
    <row r="1438" spans="2:2" x14ac:dyDescent="0.25">
      <c r="B1438">
        <v>11</v>
      </c>
    </row>
    <row r="1439" spans="2:2" x14ac:dyDescent="0.25">
      <c r="B1439">
        <v>23</v>
      </c>
    </row>
    <row r="1440" spans="2:2" x14ac:dyDescent="0.25">
      <c r="B1440">
        <v>56</v>
      </c>
    </row>
    <row r="1441" spans="2:2" x14ac:dyDescent="0.25">
      <c r="B1441">
        <v>63</v>
      </c>
    </row>
    <row r="1442" spans="2:2" x14ac:dyDescent="0.25">
      <c r="B1442">
        <v>136</v>
      </c>
    </row>
    <row r="1443" spans="2:2" x14ac:dyDescent="0.25">
      <c r="B1443">
        <v>74</v>
      </c>
    </row>
    <row r="1444" spans="2:2" x14ac:dyDescent="0.25">
      <c r="B1444">
        <v>12</v>
      </c>
    </row>
    <row r="1445" spans="2:2" x14ac:dyDescent="0.25">
      <c r="B1445">
        <v>34</v>
      </c>
    </row>
    <row r="1446" spans="2:2" x14ac:dyDescent="0.25">
      <c r="B1446">
        <v>53</v>
      </c>
    </row>
    <row r="1447" spans="2:2" x14ac:dyDescent="0.25">
      <c r="B1447">
        <v>13</v>
      </c>
    </row>
    <row r="1448" spans="2:2" x14ac:dyDescent="0.25">
      <c r="B1448">
        <v>41</v>
      </c>
    </row>
    <row r="1449" spans="2:2" x14ac:dyDescent="0.25">
      <c r="B1449">
        <v>27</v>
      </c>
    </row>
    <row r="1450" spans="2:2" x14ac:dyDescent="0.25">
      <c r="B1450">
        <v>29</v>
      </c>
    </row>
    <row r="1451" spans="2:2" x14ac:dyDescent="0.25">
      <c r="B1451">
        <v>16</v>
      </c>
    </row>
    <row r="1452" spans="2:2" x14ac:dyDescent="0.25">
      <c r="B1452">
        <v>33</v>
      </c>
    </row>
    <row r="1453" spans="2:2" x14ac:dyDescent="0.25">
      <c r="B1453">
        <v>87</v>
      </c>
    </row>
    <row r="1454" spans="2:2" x14ac:dyDescent="0.25">
      <c r="B1454">
        <v>71</v>
      </c>
    </row>
    <row r="1455" spans="2:2" x14ac:dyDescent="0.25">
      <c r="B1455">
        <v>67</v>
      </c>
    </row>
    <row r="1456" spans="2:2" x14ac:dyDescent="0.25">
      <c r="B1456">
        <v>37</v>
      </c>
    </row>
    <row r="1457" spans="2:2" x14ac:dyDescent="0.25">
      <c r="B1457">
        <v>204</v>
      </c>
    </row>
    <row r="1458" spans="2:2" x14ac:dyDescent="0.25">
      <c r="B1458">
        <v>10</v>
      </c>
    </row>
    <row r="1459" spans="2:2" x14ac:dyDescent="0.25">
      <c r="B1459">
        <v>66</v>
      </c>
    </row>
    <row r="1460" spans="2:2" x14ac:dyDescent="0.25">
      <c r="B1460">
        <v>23</v>
      </c>
    </row>
    <row r="1461" spans="2:2" x14ac:dyDescent="0.25">
      <c r="B1461">
        <v>41</v>
      </c>
    </row>
    <row r="1462" spans="2:2" x14ac:dyDescent="0.25">
      <c r="B1462">
        <v>118</v>
      </c>
    </row>
    <row r="1463" spans="2:2" x14ac:dyDescent="0.25">
      <c r="B1463">
        <v>17</v>
      </c>
    </row>
    <row r="1464" spans="2:2" x14ac:dyDescent="0.25">
      <c r="B1464">
        <v>99</v>
      </c>
    </row>
    <row r="1465" spans="2:2" x14ac:dyDescent="0.25">
      <c r="B1465">
        <v>147</v>
      </c>
    </row>
    <row r="1466" spans="2:2" x14ac:dyDescent="0.25">
      <c r="B1466">
        <v>195</v>
      </c>
    </row>
    <row r="1467" spans="2:2" x14ac:dyDescent="0.25">
      <c r="B1467">
        <v>48</v>
      </c>
    </row>
    <row r="1468" spans="2:2" x14ac:dyDescent="0.25">
      <c r="B1468">
        <v>18</v>
      </c>
    </row>
    <row r="1469" spans="2:2" x14ac:dyDescent="0.25">
      <c r="B1469">
        <v>61</v>
      </c>
    </row>
    <row r="1470" spans="2:2" x14ac:dyDescent="0.25">
      <c r="B1470">
        <v>30</v>
      </c>
    </row>
    <row r="1471" spans="2:2" x14ac:dyDescent="0.25">
      <c r="B1471">
        <v>22</v>
      </c>
    </row>
    <row r="1472" spans="2:2" x14ac:dyDescent="0.25">
      <c r="B1472">
        <v>147</v>
      </c>
    </row>
    <row r="1473" spans="2:2" x14ac:dyDescent="0.25">
      <c r="B1473">
        <v>10</v>
      </c>
    </row>
    <row r="1474" spans="2:2" x14ac:dyDescent="0.25">
      <c r="B1474">
        <v>78</v>
      </c>
    </row>
    <row r="1475" spans="2:2" x14ac:dyDescent="0.25">
      <c r="B1475">
        <v>16</v>
      </c>
    </row>
    <row r="1476" spans="2:2" x14ac:dyDescent="0.25">
      <c r="B1476">
        <v>12</v>
      </c>
    </row>
    <row r="1477" spans="2:2" x14ac:dyDescent="0.25">
      <c r="B1477">
        <v>26</v>
      </c>
    </row>
    <row r="1478" spans="2:2" x14ac:dyDescent="0.25">
      <c r="B1478">
        <v>13</v>
      </c>
    </row>
    <row r="1479" spans="2:2" x14ac:dyDescent="0.25">
      <c r="B1479">
        <v>73</v>
      </c>
    </row>
    <row r="1480" spans="2:2" x14ac:dyDescent="0.25">
      <c r="B1480">
        <v>121</v>
      </c>
    </row>
    <row r="1481" spans="2:2" x14ac:dyDescent="0.25">
      <c r="B1481">
        <v>67</v>
      </c>
    </row>
    <row r="1482" spans="2:2" x14ac:dyDescent="0.25">
      <c r="B1482">
        <v>16</v>
      </c>
    </row>
    <row r="1483" spans="2:2" x14ac:dyDescent="0.25">
      <c r="B1483">
        <v>41</v>
      </c>
    </row>
    <row r="1484" spans="2:2" x14ac:dyDescent="0.25">
      <c r="B1484">
        <v>80</v>
      </c>
    </row>
    <row r="1485" spans="2:2" x14ac:dyDescent="0.25">
      <c r="B1485">
        <v>27</v>
      </c>
    </row>
    <row r="1486" spans="2:2" x14ac:dyDescent="0.25">
      <c r="B1486">
        <v>82</v>
      </c>
    </row>
    <row r="1487" spans="2:2" x14ac:dyDescent="0.25">
      <c r="B1487">
        <v>33</v>
      </c>
    </row>
    <row r="1488" spans="2:2" x14ac:dyDescent="0.25">
      <c r="B1488">
        <v>81</v>
      </c>
    </row>
    <row r="1489" spans="2:2" x14ac:dyDescent="0.25">
      <c r="B1489">
        <v>50</v>
      </c>
    </row>
    <row r="1490" spans="2:2" x14ac:dyDescent="0.25">
      <c r="B1490">
        <v>22</v>
      </c>
    </row>
    <row r="1491" spans="2:2" x14ac:dyDescent="0.25">
      <c r="B1491">
        <v>87</v>
      </c>
    </row>
    <row r="1492" spans="2:2" x14ac:dyDescent="0.25">
      <c r="B1492">
        <v>41</v>
      </c>
    </row>
    <row r="1493" spans="2:2" x14ac:dyDescent="0.25">
      <c r="B1493">
        <v>17</v>
      </c>
    </row>
    <row r="1494" spans="2:2" x14ac:dyDescent="0.25">
      <c r="B1494">
        <v>91</v>
      </c>
    </row>
    <row r="1495" spans="2:2" x14ac:dyDescent="0.25">
      <c r="B1495">
        <v>15</v>
      </c>
    </row>
    <row r="1496" spans="2:2" x14ac:dyDescent="0.25">
      <c r="B1496">
        <v>44</v>
      </c>
    </row>
    <row r="1497" spans="2:2" x14ac:dyDescent="0.25">
      <c r="B1497">
        <v>57</v>
      </c>
    </row>
    <row r="1498" spans="2:2" x14ac:dyDescent="0.25">
      <c r="B1498">
        <v>41</v>
      </c>
    </row>
    <row r="1499" spans="2:2" x14ac:dyDescent="0.25">
      <c r="B1499">
        <v>33</v>
      </c>
    </row>
    <row r="1500" spans="2:2" x14ac:dyDescent="0.25">
      <c r="B1500">
        <v>28</v>
      </c>
    </row>
    <row r="1501" spans="2:2" x14ac:dyDescent="0.25">
      <c r="B1501">
        <v>42</v>
      </c>
    </row>
    <row r="1502" spans="2:2" x14ac:dyDescent="0.25">
      <c r="B1502">
        <v>35</v>
      </c>
    </row>
    <row r="1503" spans="2:2" x14ac:dyDescent="0.25">
      <c r="B1503">
        <v>64</v>
      </c>
    </row>
    <row r="1504" spans="2:2" x14ac:dyDescent="0.25">
      <c r="B1504">
        <v>14</v>
      </c>
    </row>
    <row r="1505" spans="2:2" x14ac:dyDescent="0.25">
      <c r="B1505">
        <v>62</v>
      </c>
    </row>
    <row r="1506" spans="2:2" x14ac:dyDescent="0.25">
      <c r="B1506">
        <v>28</v>
      </c>
    </row>
    <row r="1507" spans="2:2" x14ac:dyDescent="0.25">
      <c r="B1507">
        <v>45</v>
      </c>
    </row>
    <row r="1508" spans="2:2" x14ac:dyDescent="0.25">
      <c r="B1508">
        <v>10</v>
      </c>
    </row>
    <row r="1509" spans="2:2" x14ac:dyDescent="0.25">
      <c r="B1509">
        <v>33</v>
      </c>
    </row>
    <row r="1510" spans="2:2" x14ac:dyDescent="0.25">
      <c r="B1510">
        <v>8</v>
      </c>
    </row>
    <row r="1511" spans="2:2" x14ac:dyDescent="0.25">
      <c r="B1511">
        <v>13</v>
      </c>
    </row>
    <row r="1512" spans="2:2" x14ac:dyDescent="0.25">
      <c r="B1512">
        <v>40</v>
      </c>
    </row>
    <row r="1513" spans="2:2" x14ac:dyDescent="0.25">
      <c r="B1513">
        <v>31</v>
      </c>
    </row>
    <row r="1514" spans="2:2" x14ac:dyDescent="0.25">
      <c r="B1514">
        <v>92</v>
      </c>
    </row>
    <row r="1515" spans="2:2" x14ac:dyDescent="0.25">
      <c r="B1515">
        <v>33</v>
      </c>
    </row>
    <row r="1516" spans="2:2" x14ac:dyDescent="0.25">
      <c r="B1516">
        <v>62</v>
      </c>
    </row>
    <row r="1517" spans="2:2" x14ac:dyDescent="0.25">
      <c r="B1517">
        <v>66</v>
      </c>
    </row>
    <row r="1518" spans="2:2" x14ac:dyDescent="0.25">
      <c r="B1518">
        <v>18</v>
      </c>
    </row>
    <row r="1519" spans="2:2" x14ac:dyDescent="0.25">
      <c r="B1519">
        <v>170</v>
      </c>
    </row>
    <row r="1520" spans="2:2" x14ac:dyDescent="0.25">
      <c r="B1520">
        <v>25</v>
      </c>
    </row>
    <row r="1521" spans="2:2" x14ac:dyDescent="0.25">
      <c r="B1521">
        <v>193</v>
      </c>
    </row>
    <row r="1522" spans="2:2" x14ac:dyDescent="0.25">
      <c r="B1522">
        <v>106</v>
      </c>
    </row>
    <row r="1523" spans="2:2" x14ac:dyDescent="0.25">
      <c r="B1523">
        <v>30</v>
      </c>
    </row>
    <row r="1524" spans="2:2" x14ac:dyDescent="0.25">
      <c r="B1524">
        <v>38</v>
      </c>
    </row>
    <row r="1525" spans="2:2" x14ac:dyDescent="0.25">
      <c r="B1525">
        <v>153</v>
      </c>
    </row>
    <row r="1526" spans="2:2" x14ac:dyDescent="0.25">
      <c r="B1526">
        <v>23</v>
      </c>
    </row>
    <row r="1527" spans="2:2" x14ac:dyDescent="0.25">
      <c r="B1527">
        <v>12</v>
      </c>
    </row>
    <row r="1528" spans="2:2" x14ac:dyDescent="0.25">
      <c r="B1528">
        <v>69</v>
      </c>
    </row>
    <row r="1529" spans="2:2" x14ac:dyDescent="0.25">
      <c r="B1529">
        <v>78</v>
      </c>
    </row>
    <row r="1530" spans="2:2" x14ac:dyDescent="0.25">
      <c r="B1530">
        <v>9</v>
      </c>
    </row>
    <row r="1531" spans="2:2" x14ac:dyDescent="0.25">
      <c r="B1531">
        <v>39</v>
      </c>
    </row>
    <row r="1532" spans="2:2" x14ac:dyDescent="0.25">
      <c r="B1532">
        <v>27</v>
      </c>
    </row>
    <row r="1533" spans="2:2" x14ac:dyDescent="0.25">
      <c r="B1533">
        <v>66</v>
      </c>
    </row>
    <row r="1534" spans="2:2" x14ac:dyDescent="0.25">
      <c r="B1534">
        <v>47</v>
      </c>
    </row>
    <row r="1535" spans="2:2" x14ac:dyDescent="0.25">
      <c r="B1535">
        <v>32</v>
      </c>
    </row>
    <row r="1536" spans="2:2" x14ac:dyDescent="0.25">
      <c r="B1536">
        <v>52</v>
      </c>
    </row>
    <row r="1537" spans="2:2" x14ac:dyDescent="0.25">
      <c r="B1537">
        <v>12</v>
      </c>
    </row>
    <row r="1538" spans="2:2" x14ac:dyDescent="0.25">
      <c r="B1538">
        <v>78</v>
      </c>
    </row>
    <row r="1539" spans="2:2" x14ac:dyDescent="0.25">
      <c r="B1539">
        <v>10</v>
      </c>
    </row>
    <row r="1540" spans="2:2" x14ac:dyDescent="0.25">
      <c r="B1540">
        <v>33</v>
      </c>
    </row>
    <row r="1541" spans="2:2" x14ac:dyDescent="0.25">
      <c r="B1541">
        <v>25</v>
      </c>
    </row>
    <row r="1542" spans="2:2" x14ac:dyDescent="0.25">
      <c r="B1542">
        <v>103</v>
      </c>
    </row>
    <row r="1543" spans="2:2" x14ac:dyDescent="0.25">
      <c r="B1543">
        <v>22</v>
      </c>
    </row>
    <row r="1544" spans="2:2" x14ac:dyDescent="0.25">
      <c r="B1544">
        <v>17</v>
      </c>
    </row>
    <row r="1545" spans="2:2" x14ac:dyDescent="0.25">
      <c r="B1545">
        <v>33</v>
      </c>
    </row>
    <row r="1546" spans="2:2" x14ac:dyDescent="0.25">
      <c r="B1546">
        <v>29</v>
      </c>
    </row>
    <row r="1547" spans="2:2" x14ac:dyDescent="0.25">
      <c r="B1547">
        <v>166</v>
      </c>
    </row>
    <row r="1548" spans="2:2" x14ac:dyDescent="0.25">
      <c r="B1548">
        <v>23</v>
      </c>
    </row>
    <row r="1549" spans="2:2" x14ac:dyDescent="0.25">
      <c r="B1549">
        <v>9</v>
      </c>
    </row>
    <row r="1550" spans="2:2" x14ac:dyDescent="0.25">
      <c r="B1550">
        <v>70</v>
      </c>
    </row>
    <row r="1551" spans="2:2" x14ac:dyDescent="0.25">
      <c r="B1551">
        <v>9</v>
      </c>
    </row>
    <row r="1552" spans="2:2" x14ac:dyDescent="0.25">
      <c r="B1552">
        <v>134</v>
      </c>
    </row>
    <row r="1553" spans="2:2" x14ac:dyDescent="0.25">
      <c r="B1553">
        <v>73</v>
      </c>
    </row>
    <row r="1554" spans="2:2" x14ac:dyDescent="0.25">
      <c r="B1554">
        <v>29</v>
      </c>
    </row>
    <row r="1555" spans="2:2" x14ac:dyDescent="0.25">
      <c r="B1555">
        <v>104</v>
      </c>
    </row>
    <row r="1556" spans="2:2" x14ac:dyDescent="0.25">
      <c r="B1556">
        <v>87</v>
      </c>
    </row>
    <row r="1557" spans="2:2" x14ac:dyDescent="0.25">
      <c r="B1557">
        <v>85</v>
      </c>
    </row>
    <row r="1558" spans="2:2" x14ac:dyDescent="0.25">
      <c r="B1558">
        <v>13</v>
      </c>
    </row>
    <row r="1559" spans="2:2" x14ac:dyDescent="0.25">
      <c r="B1559">
        <v>53</v>
      </c>
    </row>
    <row r="1560" spans="2:2" x14ac:dyDescent="0.25">
      <c r="B1560">
        <v>71</v>
      </c>
    </row>
    <row r="1561" spans="2:2" x14ac:dyDescent="0.25">
      <c r="B1561">
        <v>138</v>
      </c>
    </row>
    <row r="1562" spans="2:2" x14ac:dyDescent="0.25">
      <c r="B1562">
        <v>128</v>
      </c>
    </row>
    <row r="1563" spans="2:2" x14ac:dyDescent="0.25">
      <c r="B1563">
        <v>30</v>
      </c>
    </row>
    <row r="1564" spans="2:2" x14ac:dyDescent="0.25">
      <c r="B1564">
        <v>20</v>
      </c>
    </row>
    <row r="1565" spans="2:2" x14ac:dyDescent="0.25">
      <c r="B1565">
        <v>106</v>
      </c>
    </row>
    <row r="1566" spans="2:2" x14ac:dyDescent="0.25">
      <c r="B1566">
        <v>14</v>
      </c>
    </row>
    <row r="1567" spans="2:2" x14ac:dyDescent="0.25">
      <c r="B1567">
        <v>200</v>
      </c>
    </row>
    <row r="1568" spans="2:2" x14ac:dyDescent="0.25">
      <c r="B1568">
        <v>16</v>
      </c>
    </row>
    <row r="1569" spans="2:2" x14ac:dyDescent="0.25">
      <c r="B1569">
        <v>23</v>
      </c>
    </row>
    <row r="1570" spans="2:2" x14ac:dyDescent="0.25">
      <c r="B1570">
        <v>4</v>
      </c>
    </row>
    <row r="1571" spans="2:2" x14ac:dyDescent="0.25">
      <c r="B1571">
        <v>97</v>
      </c>
    </row>
    <row r="1572" spans="2:2" x14ac:dyDescent="0.25">
      <c r="B1572">
        <v>12</v>
      </c>
    </row>
    <row r="1573" spans="2:2" x14ac:dyDescent="0.25">
      <c r="B1573">
        <v>46</v>
      </c>
    </row>
    <row r="1574" spans="2:2" x14ac:dyDescent="0.25">
      <c r="B1574">
        <v>15</v>
      </c>
    </row>
    <row r="1575" spans="2:2" x14ac:dyDescent="0.25">
      <c r="B1575">
        <v>57</v>
      </c>
    </row>
    <row r="1576" spans="2:2" x14ac:dyDescent="0.25">
      <c r="B1576">
        <v>64</v>
      </c>
    </row>
    <row r="1577" spans="2:2" x14ac:dyDescent="0.25">
      <c r="B1577">
        <v>3</v>
      </c>
    </row>
    <row r="1578" spans="2:2" x14ac:dyDescent="0.25">
      <c r="B1578">
        <v>8</v>
      </c>
    </row>
    <row r="1579" spans="2:2" x14ac:dyDescent="0.25">
      <c r="B1579">
        <v>12</v>
      </c>
    </row>
    <row r="1580" spans="2:2" x14ac:dyDescent="0.25">
      <c r="B1580">
        <v>6</v>
      </c>
    </row>
    <row r="1581" spans="2:2" x14ac:dyDescent="0.25">
      <c r="B1581">
        <v>13</v>
      </c>
    </row>
    <row r="1582" spans="2:2" x14ac:dyDescent="0.25">
      <c r="B1582">
        <v>80</v>
      </c>
    </row>
    <row r="1583" spans="2:2" x14ac:dyDescent="0.25">
      <c r="B1583">
        <v>27</v>
      </c>
    </row>
    <row r="1584" spans="2:2" x14ac:dyDescent="0.25">
      <c r="B1584">
        <v>32</v>
      </c>
    </row>
    <row r="1585" spans="2:2" x14ac:dyDescent="0.25">
      <c r="B1585">
        <v>112</v>
      </c>
    </row>
    <row r="1586" spans="2:2" x14ac:dyDescent="0.25">
      <c r="B1586">
        <v>96</v>
      </c>
    </row>
    <row r="1587" spans="2:2" x14ac:dyDescent="0.25">
      <c r="B1587">
        <v>11</v>
      </c>
    </row>
    <row r="1588" spans="2:2" x14ac:dyDescent="0.25">
      <c r="B1588">
        <v>30</v>
      </c>
    </row>
    <row r="1589" spans="2:2" x14ac:dyDescent="0.25">
      <c r="B1589">
        <v>31</v>
      </c>
    </row>
    <row r="1590" spans="2:2" x14ac:dyDescent="0.25">
      <c r="B1590">
        <v>241</v>
      </c>
    </row>
    <row r="1591" spans="2:2" x14ac:dyDescent="0.25">
      <c r="B1591">
        <v>58</v>
      </c>
    </row>
    <row r="1592" spans="2:2" x14ac:dyDescent="0.25">
      <c r="B1592">
        <v>23</v>
      </c>
    </row>
    <row r="1593" spans="2:2" x14ac:dyDescent="0.25">
      <c r="B1593">
        <v>27</v>
      </c>
    </row>
    <row r="1594" spans="2:2" x14ac:dyDescent="0.25">
      <c r="B1594">
        <v>18</v>
      </c>
    </row>
    <row r="1595" spans="2:2" x14ac:dyDescent="0.25">
      <c r="B1595">
        <v>30</v>
      </c>
    </row>
    <row r="1596" spans="2:2" x14ac:dyDescent="0.25">
      <c r="B1596">
        <v>21</v>
      </c>
    </row>
    <row r="1597" spans="2:2" x14ac:dyDescent="0.25">
      <c r="B1597">
        <v>33</v>
      </c>
    </row>
    <row r="1598" spans="2:2" x14ac:dyDescent="0.25">
      <c r="B1598">
        <v>178</v>
      </c>
    </row>
    <row r="1599" spans="2:2" x14ac:dyDescent="0.25">
      <c r="B1599">
        <v>47</v>
      </c>
    </row>
    <row r="1600" spans="2:2" x14ac:dyDescent="0.25">
      <c r="B1600">
        <v>36</v>
      </c>
    </row>
    <row r="1601" spans="2:2" x14ac:dyDescent="0.25">
      <c r="B1601">
        <v>90</v>
      </c>
    </row>
    <row r="1602" spans="2:2" x14ac:dyDescent="0.25">
      <c r="B1602">
        <v>188</v>
      </c>
    </row>
    <row r="1603" spans="2:2" x14ac:dyDescent="0.25">
      <c r="B1603">
        <v>26</v>
      </c>
    </row>
    <row r="1604" spans="2:2" x14ac:dyDescent="0.25">
      <c r="B1604">
        <v>30</v>
      </c>
    </row>
    <row r="1605" spans="2:2" x14ac:dyDescent="0.25">
      <c r="B1605">
        <v>73</v>
      </c>
    </row>
    <row r="1606" spans="2:2" x14ac:dyDescent="0.25">
      <c r="B1606">
        <v>38</v>
      </c>
    </row>
    <row r="1607" spans="2:2" x14ac:dyDescent="0.25">
      <c r="B1607">
        <v>24</v>
      </c>
    </row>
    <row r="1608" spans="2:2" x14ac:dyDescent="0.25">
      <c r="B1608">
        <v>116</v>
      </c>
    </row>
    <row r="1609" spans="2:2" x14ac:dyDescent="0.25">
      <c r="B1609">
        <v>45</v>
      </c>
    </row>
    <row r="1610" spans="2:2" x14ac:dyDescent="0.25">
      <c r="B1610">
        <v>9</v>
      </c>
    </row>
    <row r="1611" spans="2:2" x14ac:dyDescent="0.25">
      <c r="B1611">
        <v>17</v>
      </c>
    </row>
    <row r="1612" spans="2:2" x14ac:dyDescent="0.25">
      <c r="B1612">
        <v>47</v>
      </c>
    </row>
    <row r="1613" spans="2:2" x14ac:dyDescent="0.25">
      <c r="B1613">
        <v>48</v>
      </c>
    </row>
    <row r="1614" spans="2:2" x14ac:dyDescent="0.25">
      <c r="B1614">
        <v>80</v>
      </c>
    </row>
    <row r="1615" spans="2:2" x14ac:dyDescent="0.25">
      <c r="B1615">
        <v>40</v>
      </c>
    </row>
    <row r="1616" spans="2:2" x14ac:dyDescent="0.25">
      <c r="B1616">
        <v>41</v>
      </c>
    </row>
    <row r="1617" spans="2:2" x14ac:dyDescent="0.25">
      <c r="B1617">
        <v>18</v>
      </c>
    </row>
    <row r="1618" spans="2:2" x14ac:dyDescent="0.25">
      <c r="B1618">
        <v>33</v>
      </c>
    </row>
    <row r="1619" spans="2:2" x14ac:dyDescent="0.25">
      <c r="B1619">
        <v>17</v>
      </c>
    </row>
    <row r="1620" spans="2:2" x14ac:dyDescent="0.25">
      <c r="B1620">
        <v>30</v>
      </c>
    </row>
    <row r="1621" spans="2:2" x14ac:dyDescent="0.25">
      <c r="B1621">
        <v>70</v>
      </c>
    </row>
    <row r="1622" spans="2:2" x14ac:dyDescent="0.25">
      <c r="B1622">
        <v>21</v>
      </c>
    </row>
    <row r="1623" spans="2:2" x14ac:dyDescent="0.25">
      <c r="B1623">
        <v>27</v>
      </c>
    </row>
    <row r="1624" spans="2:2" x14ac:dyDescent="0.25">
      <c r="B1624">
        <v>39</v>
      </c>
    </row>
    <row r="1625" spans="2:2" x14ac:dyDescent="0.25">
      <c r="B1625">
        <v>31</v>
      </c>
    </row>
    <row r="1626" spans="2:2" x14ac:dyDescent="0.25">
      <c r="B1626">
        <v>8</v>
      </c>
    </row>
    <row r="1627" spans="2:2" x14ac:dyDescent="0.25">
      <c r="B1627">
        <v>54</v>
      </c>
    </row>
    <row r="1628" spans="2:2" x14ac:dyDescent="0.25">
      <c r="B1628">
        <v>9</v>
      </c>
    </row>
    <row r="1629" spans="2:2" x14ac:dyDescent="0.25">
      <c r="B1629">
        <v>16</v>
      </c>
    </row>
    <row r="1630" spans="2:2" x14ac:dyDescent="0.25">
      <c r="B1630">
        <v>70</v>
      </c>
    </row>
    <row r="1631" spans="2:2" x14ac:dyDescent="0.25">
      <c r="B1631">
        <v>69</v>
      </c>
    </row>
    <row r="1632" spans="2:2" x14ac:dyDescent="0.25">
      <c r="B1632">
        <v>78</v>
      </c>
    </row>
    <row r="1633" spans="2:2" x14ac:dyDescent="0.25">
      <c r="B1633">
        <v>25</v>
      </c>
    </row>
    <row r="1634" spans="2:2" x14ac:dyDescent="0.25">
      <c r="B1634">
        <v>121</v>
      </c>
    </row>
    <row r="1635" spans="2:2" x14ac:dyDescent="0.25">
      <c r="B1635">
        <v>20</v>
      </c>
    </row>
    <row r="1636" spans="2:2" x14ac:dyDescent="0.25">
      <c r="B1636">
        <v>23</v>
      </c>
    </row>
    <row r="1637" spans="2:2" x14ac:dyDescent="0.25">
      <c r="B1637">
        <v>38</v>
      </c>
    </row>
    <row r="1638" spans="2:2" x14ac:dyDescent="0.25">
      <c r="B1638">
        <v>36</v>
      </c>
    </row>
    <row r="1639" spans="2:2" x14ac:dyDescent="0.25">
      <c r="B1639">
        <v>64</v>
      </c>
    </row>
    <row r="1640" spans="2:2" x14ac:dyDescent="0.25">
      <c r="B1640">
        <v>18</v>
      </c>
    </row>
    <row r="1641" spans="2:2" x14ac:dyDescent="0.25">
      <c r="B1641">
        <v>23</v>
      </c>
    </row>
    <row r="1642" spans="2:2" x14ac:dyDescent="0.25">
      <c r="B1642">
        <v>80</v>
      </c>
    </row>
    <row r="1643" spans="2:2" x14ac:dyDescent="0.25">
      <c r="B1643">
        <v>10</v>
      </c>
    </row>
    <row r="1644" spans="2:2" x14ac:dyDescent="0.25">
      <c r="B1644">
        <v>16</v>
      </c>
    </row>
    <row r="1645" spans="2:2" x14ac:dyDescent="0.25">
      <c r="B1645">
        <v>15</v>
      </c>
    </row>
    <row r="1646" spans="2:2" x14ac:dyDescent="0.25">
      <c r="B1646">
        <v>39</v>
      </c>
    </row>
    <row r="1647" spans="2:2" x14ac:dyDescent="0.25">
      <c r="B1647">
        <v>33</v>
      </c>
    </row>
    <row r="1648" spans="2:2" x14ac:dyDescent="0.25">
      <c r="B1648">
        <v>16</v>
      </c>
    </row>
    <row r="1649" spans="2:2" x14ac:dyDescent="0.25">
      <c r="B1649">
        <v>17</v>
      </c>
    </row>
    <row r="1650" spans="2:2" x14ac:dyDescent="0.25">
      <c r="B1650">
        <v>18</v>
      </c>
    </row>
    <row r="1651" spans="2:2" x14ac:dyDescent="0.25">
      <c r="B1651">
        <v>56</v>
      </c>
    </row>
    <row r="1652" spans="2:2" x14ac:dyDescent="0.25">
      <c r="B1652">
        <v>37</v>
      </c>
    </row>
    <row r="1653" spans="2:2" x14ac:dyDescent="0.25">
      <c r="B1653">
        <v>34</v>
      </c>
    </row>
    <row r="1654" spans="2:2" x14ac:dyDescent="0.25">
      <c r="B1654">
        <v>59</v>
      </c>
    </row>
    <row r="1655" spans="2:2" x14ac:dyDescent="0.25">
      <c r="B1655">
        <v>18</v>
      </c>
    </row>
    <row r="1656" spans="2:2" x14ac:dyDescent="0.25">
      <c r="B1656">
        <v>11</v>
      </c>
    </row>
    <row r="1657" spans="2:2" x14ac:dyDescent="0.25">
      <c r="B1657">
        <v>14</v>
      </c>
    </row>
    <row r="1658" spans="2:2" x14ac:dyDescent="0.25">
      <c r="B1658">
        <v>31</v>
      </c>
    </row>
    <row r="1659" spans="2:2" x14ac:dyDescent="0.25">
      <c r="B1659">
        <v>8</v>
      </c>
    </row>
    <row r="1660" spans="2:2" x14ac:dyDescent="0.25">
      <c r="B1660">
        <v>57</v>
      </c>
    </row>
    <row r="1661" spans="2:2" x14ac:dyDescent="0.25">
      <c r="B1661">
        <v>46</v>
      </c>
    </row>
    <row r="1662" spans="2:2" x14ac:dyDescent="0.25">
      <c r="B1662">
        <v>205</v>
      </c>
    </row>
    <row r="1663" spans="2:2" x14ac:dyDescent="0.25">
      <c r="B1663">
        <v>184</v>
      </c>
    </row>
    <row r="1664" spans="2:2" x14ac:dyDescent="0.25">
      <c r="B1664">
        <v>61</v>
      </c>
    </row>
    <row r="1665" spans="2:2" x14ac:dyDescent="0.25">
      <c r="B1665">
        <v>55</v>
      </c>
    </row>
    <row r="1666" spans="2:2" x14ac:dyDescent="0.25">
      <c r="B1666">
        <v>23</v>
      </c>
    </row>
    <row r="1667" spans="2:2" x14ac:dyDescent="0.25">
      <c r="B1667">
        <v>30</v>
      </c>
    </row>
    <row r="1668" spans="2:2" x14ac:dyDescent="0.25">
      <c r="B1668">
        <v>34</v>
      </c>
    </row>
    <row r="1669" spans="2:2" x14ac:dyDescent="0.25">
      <c r="B1669">
        <v>77</v>
      </c>
    </row>
    <row r="1670" spans="2:2" x14ac:dyDescent="0.25">
      <c r="B1670">
        <v>14</v>
      </c>
    </row>
    <row r="1671" spans="2:2" x14ac:dyDescent="0.25">
      <c r="B1671">
        <v>46</v>
      </c>
    </row>
    <row r="1672" spans="2:2" x14ac:dyDescent="0.25">
      <c r="B1672">
        <v>32</v>
      </c>
    </row>
    <row r="1673" spans="2:2" x14ac:dyDescent="0.25">
      <c r="B1673">
        <v>59</v>
      </c>
    </row>
    <row r="1674" spans="2:2" x14ac:dyDescent="0.25">
      <c r="B1674">
        <v>132</v>
      </c>
    </row>
    <row r="1675" spans="2:2" x14ac:dyDescent="0.25">
      <c r="B1675">
        <v>51</v>
      </c>
    </row>
    <row r="1676" spans="2:2" x14ac:dyDescent="0.25">
      <c r="B1676">
        <v>8</v>
      </c>
    </row>
    <row r="1677" spans="2:2" x14ac:dyDescent="0.25">
      <c r="B1677">
        <v>22</v>
      </c>
    </row>
    <row r="1678" spans="2:2" x14ac:dyDescent="0.25">
      <c r="B1678">
        <v>16</v>
      </c>
    </row>
    <row r="1679" spans="2:2" x14ac:dyDescent="0.25">
      <c r="B1679">
        <v>28</v>
      </c>
    </row>
    <row r="1680" spans="2:2" x14ac:dyDescent="0.25">
      <c r="B1680">
        <v>25</v>
      </c>
    </row>
    <row r="1681" spans="2:2" x14ac:dyDescent="0.25">
      <c r="B1681">
        <v>12</v>
      </c>
    </row>
    <row r="1682" spans="2:2" x14ac:dyDescent="0.25">
      <c r="B1682">
        <v>31</v>
      </c>
    </row>
    <row r="1683" spans="2:2" x14ac:dyDescent="0.25">
      <c r="B1683">
        <v>85</v>
      </c>
    </row>
    <row r="1684" spans="2:2" x14ac:dyDescent="0.25">
      <c r="B1684">
        <v>29</v>
      </c>
    </row>
    <row r="1685" spans="2:2" x14ac:dyDescent="0.25">
      <c r="B1685">
        <v>83</v>
      </c>
    </row>
    <row r="1686" spans="2:2" x14ac:dyDescent="0.25">
      <c r="B1686">
        <v>42</v>
      </c>
    </row>
    <row r="1687" spans="2:2" x14ac:dyDescent="0.25">
      <c r="B1687">
        <v>64</v>
      </c>
    </row>
    <row r="1688" spans="2:2" x14ac:dyDescent="0.25">
      <c r="B1688">
        <v>71</v>
      </c>
    </row>
    <row r="1689" spans="2:2" x14ac:dyDescent="0.25">
      <c r="B1689">
        <v>56</v>
      </c>
    </row>
    <row r="1690" spans="2:2" x14ac:dyDescent="0.25">
      <c r="B1690">
        <v>201</v>
      </c>
    </row>
    <row r="1691" spans="2:2" x14ac:dyDescent="0.25">
      <c r="B1691">
        <v>12</v>
      </c>
    </row>
    <row r="1692" spans="2:2" x14ac:dyDescent="0.25">
      <c r="B1692">
        <v>26</v>
      </c>
    </row>
    <row r="1693" spans="2:2" x14ac:dyDescent="0.25">
      <c r="B1693">
        <v>64</v>
      </c>
    </row>
    <row r="1694" spans="2:2" x14ac:dyDescent="0.25">
      <c r="B1694">
        <v>26</v>
      </c>
    </row>
    <row r="1695" spans="2:2" x14ac:dyDescent="0.25">
      <c r="B1695">
        <v>54</v>
      </c>
    </row>
    <row r="1696" spans="2:2" x14ac:dyDescent="0.25">
      <c r="B1696">
        <v>27</v>
      </c>
    </row>
    <row r="1697" spans="2:2" x14ac:dyDescent="0.25">
      <c r="B1697">
        <v>117</v>
      </c>
    </row>
    <row r="1698" spans="2:2" x14ac:dyDescent="0.25">
      <c r="B1698">
        <v>77</v>
      </c>
    </row>
    <row r="1699" spans="2:2" x14ac:dyDescent="0.25">
      <c r="B1699">
        <v>36</v>
      </c>
    </row>
    <row r="1700" spans="2:2" x14ac:dyDescent="0.25">
      <c r="B1700">
        <v>16</v>
      </c>
    </row>
    <row r="1701" spans="2:2" x14ac:dyDescent="0.25">
      <c r="B1701">
        <v>256</v>
      </c>
    </row>
    <row r="1702" spans="2:2" x14ac:dyDescent="0.25">
      <c r="B1702">
        <v>49</v>
      </c>
    </row>
    <row r="1703" spans="2:2" x14ac:dyDescent="0.25">
      <c r="B1703">
        <v>106</v>
      </c>
    </row>
    <row r="1704" spans="2:2" x14ac:dyDescent="0.25">
      <c r="B1704">
        <v>165</v>
      </c>
    </row>
    <row r="1705" spans="2:2" x14ac:dyDescent="0.25">
      <c r="B1705">
        <v>29</v>
      </c>
    </row>
    <row r="1706" spans="2:2" x14ac:dyDescent="0.25">
      <c r="B1706">
        <v>50</v>
      </c>
    </row>
    <row r="1707" spans="2:2" x14ac:dyDescent="0.25">
      <c r="B1707">
        <v>34</v>
      </c>
    </row>
    <row r="1708" spans="2:2" x14ac:dyDescent="0.25">
      <c r="B1708">
        <v>21</v>
      </c>
    </row>
    <row r="1709" spans="2:2" x14ac:dyDescent="0.25">
      <c r="B1709">
        <v>42</v>
      </c>
    </row>
    <row r="1710" spans="2:2" x14ac:dyDescent="0.25">
      <c r="B1710">
        <v>64</v>
      </c>
    </row>
    <row r="1711" spans="2:2" x14ac:dyDescent="0.25">
      <c r="B1711">
        <v>11</v>
      </c>
    </row>
    <row r="1712" spans="2:2" x14ac:dyDescent="0.25">
      <c r="B1712">
        <v>64</v>
      </c>
    </row>
    <row r="1713" spans="2:2" x14ac:dyDescent="0.25">
      <c r="B1713">
        <v>50</v>
      </c>
    </row>
    <row r="1714" spans="2:2" x14ac:dyDescent="0.25">
      <c r="B1714">
        <v>109</v>
      </c>
    </row>
    <row r="1715" spans="2:2" x14ac:dyDescent="0.25">
      <c r="B1715">
        <v>32</v>
      </c>
    </row>
    <row r="1716" spans="2:2" x14ac:dyDescent="0.25">
      <c r="B1716">
        <v>19</v>
      </c>
    </row>
    <row r="1717" spans="2:2" x14ac:dyDescent="0.25">
      <c r="B1717">
        <v>129</v>
      </c>
    </row>
    <row r="1718" spans="2:2" x14ac:dyDescent="0.25">
      <c r="B1718">
        <v>23</v>
      </c>
    </row>
    <row r="1719" spans="2:2" x14ac:dyDescent="0.25">
      <c r="B1719">
        <v>37</v>
      </c>
    </row>
    <row r="1720" spans="2:2" x14ac:dyDescent="0.25">
      <c r="B1720">
        <v>129</v>
      </c>
    </row>
    <row r="1721" spans="2:2" x14ac:dyDescent="0.25">
      <c r="B1721">
        <v>77</v>
      </c>
    </row>
    <row r="1722" spans="2:2" x14ac:dyDescent="0.25">
      <c r="B1722">
        <v>74</v>
      </c>
    </row>
    <row r="1723" spans="2:2" x14ac:dyDescent="0.25">
      <c r="B1723">
        <v>67</v>
      </c>
    </row>
    <row r="1724" spans="2:2" x14ac:dyDescent="0.25">
      <c r="B1724">
        <v>22</v>
      </c>
    </row>
    <row r="1725" spans="2:2" x14ac:dyDescent="0.25">
      <c r="B1725">
        <v>65</v>
      </c>
    </row>
    <row r="1726" spans="2:2" x14ac:dyDescent="0.25">
      <c r="B1726">
        <v>89</v>
      </c>
    </row>
    <row r="1727" spans="2:2" x14ac:dyDescent="0.25">
      <c r="B1727">
        <v>32</v>
      </c>
    </row>
    <row r="1728" spans="2:2" x14ac:dyDescent="0.25">
      <c r="B1728">
        <v>43</v>
      </c>
    </row>
    <row r="1729" spans="1:2" x14ac:dyDescent="0.25">
      <c r="B1729">
        <v>102</v>
      </c>
    </row>
    <row r="1730" spans="1:2" x14ac:dyDescent="0.25">
      <c r="B1730">
        <v>20</v>
      </c>
    </row>
    <row r="1731" spans="1:2" x14ac:dyDescent="0.25">
      <c r="B1731">
        <v>53</v>
      </c>
    </row>
    <row r="1732" spans="1:2" x14ac:dyDescent="0.25">
      <c r="B1732">
        <v>40</v>
      </c>
    </row>
    <row r="1733" spans="1:2" x14ac:dyDescent="0.25">
      <c r="B1733">
        <v>37</v>
      </c>
    </row>
    <row r="1734" spans="1:2" x14ac:dyDescent="0.25">
      <c r="B1734">
        <v>46</v>
      </c>
    </row>
    <row r="1735" spans="1:2" x14ac:dyDescent="0.25">
      <c r="B1735">
        <v>91</v>
      </c>
    </row>
    <row r="1736" spans="1:2" x14ac:dyDescent="0.25">
      <c r="B1736">
        <v>34</v>
      </c>
    </row>
    <row r="1737" spans="1:2" x14ac:dyDescent="0.25">
      <c r="B1737">
        <v>17</v>
      </c>
    </row>
    <row r="1738" spans="1:2" x14ac:dyDescent="0.25">
      <c r="B1738">
        <v>35</v>
      </c>
    </row>
    <row r="1739" spans="1:2" x14ac:dyDescent="0.25">
      <c r="B1739">
        <v>55</v>
      </c>
    </row>
    <row r="1740" spans="1:2" x14ac:dyDescent="0.25">
      <c r="B1740">
        <v>19</v>
      </c>
    </row>
    <row r="1741" spans="1:2" x14ac:dyDescent="0.25">
      <c r="B1741">
        <v>7</v>
      </c>
    </row>
    <row r="1742" spans="1:2" x14ac:dyDescent="0.25">
      <c r="A1742" t="s">
        <v>70</v>
      </c>
      <c r="B1742">
        <f>SUM(B2:B1741)</f>
        <v>95834</v>
      </c>
    </row>
    <row r="1743" spans="1:2" x14ac:dyDescent="0.25">
      <c r="A1743" t="s">
        <v>71</v>
      </c>
      <c r="B1743">
        <f>AVERAGE(B2:B1741)</f>
        <v>55.077011494252872</v>
      </c>
    </row>
    <row r="1744" spans="1:2" x14ac:dyDescent="0.25">
      <c r="A1744" t="s">
        <v>75</v>
      </c>
      <c r="B1744">
        <f>_xlfn.STDEV.P(B2:B1741)</f>
        <v>51.332853859119375</v>
      </c>
    </row>
    <row r="1746" spans="1:2" x14ac:dyDescent="0.25">
      <c r="A1746" t="s">
        <v>76</v>
      </c>
      <c r="B1746">
        <f>_xlfn.STDEV.P(B2:B1741:C2:C875)</f>
        <v>136.70164983506132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3"/>
  <sheetViews>
    <sheetView workbookViewId="0"/>
  </sheetViews>
  <sheetFormatPr defaultRowHeight="15" x14ac:dyDescent="0.25"/>
  <cols>
    <col min="1" max="1" width="13.28515625" customWidth="1"/>
    <col min="2" max="2" width="10.5703125" customWidth="1"/>
    <col min="3" max="3" width="11" customWidth="1"/>
    <col min="4" max="4" width="7.85546875" customWidth="1"/>
    <col min="5" max="6" width="11.28515625" customWidth="1"/>
    <col min="7" max="7" width="17.42578125" customWidth="1"/>
    <col min="8" max="8" width="7" customWidth="1"/>
    <col min="9" max="12" width="10.5703125" customWidth="1"/>
    <col min="13" max="13" width="10.42578125" customWidth="1"/>
    <col min="21" max="21" width="15.85546875" customWidth="1"/>
  </cols>
  <sheetData>
    <row r="1" spans="1:35" x14ac:dyDescent="0.25">
      <c r="A1" t="s">
        <v>198</v>
      </c>
      <c r="B1" t="s">
        <v>164</v>
      </c>
      <c r="C1" t="s">
        <v>165</v>
      </c>
      <c r="D1" t="s">
        <v>166</v>
      </c>
      <c r="E1" t="s">
        <v>167</v>
      </c>
      <c r="F1" t="s">
        <v>168</v>
      </c>
      <c r="G1" t="s">
        <v>169</v>
      </c>
      <c r="H1" t="s">
        <v>170</v>
      </c>
      <c r="I1" t="s">
        <v>171</v>
      </c>
      <c r="J1" t="s">
        <v>172</v>
      </c>
      <c r="K1" t="s">
        <v>173</v>
      </c>
      <c r="L1" t="s">
        <v>174</v>
      </c>
      <c r="M1" t="s">
        <v>175</v>
      </c>
      <c r="N1" t="s">
        <v>176</v>
      </c>
      <c r="O1" t="s">
        <v>177</v>
      </c>
      <c r="P1" t="s">
        <v>178</v>
      </c>
      <c r="Q1" t="s">
        <v>179</v>
      </c>
      <c r="R1" t="s">
        <v>180</v>
      </c>
      <c r="S1" t="s">
        <v>181</v>
      </c>
      <c r="T1" t="s">
        <v>182</v>
      </c>
      <c r="U1" t="s">
        <v>196</v>
      </c>
      <c r="V1" t="s">
        <v>183</v>
      </c>
      <c r="W1" t="s">
        <v>184</v>
      </c>
      <c r="X1" t="s">
        <v>185</v>
      </c>
      <c r="Y1" t="s">
        <v>186</v>
      </c>
      <c r="Z1" t="s">
        <v>187</v>
      </c>
      <c r="AA1" t="s">
        <v>188</v>
      </c>
      <c r="AB1" t="s">
        <v>189</v>
      </c>
      <c r="AC1" t="s">
        <v>190</v>
      </c>
      <c r="AD1" t="s">
        <v>191</v>
      </c>
      <c r="AE1" t="s">
        <v>192</v>
      </c>
      <c r="AF1" t="s">
        <v>193</v>
      </c>
      <c r="AG1" t="s">
        <v>194</v>
      </c>
      <c r="AH1" t="s">
        <v>195</v>
      </c>
      <c r="AI1" t="s">
        <v>197</v>
      </c>
    </row>
    <row r="2" spans="1:35" x14ac:dyDescent="0.25">
      <c r="A2" t="s">
        <v>111</v>
      </c>
      <c r="C2">
        <v>1</v>
      </c>
      <c r="D2">
        <v>0.83330000000000004</v>
      </c>
      <c r="E2">
        <v>0.66669999999999996</v>
      </c>
      <c r="F2">
        <v>0</v>
      </c>
      <c r="G2">
        <v>0</v>
      </c>
      <c r="H2">
        <v>0</v>
      </c>
      <c r="I2">
        <v>0.58819999999999995</v>
      </c>
      <c r="J2">
        <v>0</v>
      </c>
      <c r="K2">
        <v>0</v>
      </c>
      <c r="L2">
        <v>0.22220000000000001</v>
      </c>
      <c r="M2">
        <v>0</v>
      </c>
      <c r="N2">
        <v>0</v>
      </c>
      <c r="O2">
        <v>0.64</v>
      </c>
      <c r="P2">
        <v>0.66669999999999996</v>
      </c>
      <c r="Q2">
        <v>0.66669999999999996</v>
      </c>
      <c r="R2">
        <v>0.6</v>
      </c>
      <c r="S2">
        <v>0</v>
      </c>
      <c r="U2">
        <v>0.4</v>
      </c>
      <c r="W2">
        <v>0.5</v>
      </c>
      <c r="Y2">
        <v>0.57140000000000002</v>
      </c>
      <c r="Z2">
        <v>0.5</v>
      </c>
      <c r="AA2">
        <v>0</v>
      </c>
      <c r="AB2">
        <v>0</v>
      </c>
      <c r="AC2">
        <v>0.8</v>
      </c>
      <c r="AD2">
        <v>0.57140000000000002</v>
      </c>
      <c r="AF2">
        <v>0.62070000000000003</v>
      </c>
      <c r="AG2">
        <v>0.66669999999999996</v>
      </c>
      <c r="AH2">
        <v>0.1053</v>
      </c>
      <c r="AI2">
        <f>AVERAGE(B2:AH2)</f>
        <v>0.37926071428571423</v>
      </c>
    </row>
    <row r="3" spans="1:35" x14ac:dyDescent="0.25">
      <c r="A3" t="s">
        <v>112</v>
      </c>
      <c r="C3">
        <v>0.66669999999999996</v>
      </c>
      <c r="D3">
        <v>0.53849999999999998</v>
      </c>
      <c r="E3">
        <v>0</v>
      </c>
      <c r="F3">
        <v>0</v>
      </c>
      <c r="H3">
        <v>1</v>
      </c>
      <c r="I3">
        <v>0.78259999999999996</v>
      </c>
      <c r="J3">
        <v>0</v>
      </c>
      <c r="K3">
        <v>0.33329999999999999</v>
      </c>
      <c r="L3">
        <v>0.28570000000000001</v>
      </c>
      <c r="M3">
        <v>0</v>
      </c>
      <c r="N3">
        <v>0.46150000000000002</v>
      </c>
      <c r="O3">
        <v>0.4118</v>
      </c>
      <c r="P3">
        <v>0.33329999999999999</v>
      </c>
      <c r="Q3">
        <v>0.54549999999999998</v>
      </c>
      <c r="R3">
        <v>0</v>
      </c>
      <c r="S3">
        <v>0</v>
      </c>
      <c r="U3">
        <v>0</v>
      </c>
      <c r="W3">
        <v>0.66669999999999996</v>
      </c>
      <c r="Y3">
        <v>0.22220000000000001</v>
      </c>
      <c r="Z3">
        <v>0</v>
      </c>
      <c r="AA3">
        <v>0.66669999999999996</v>
      </c>
      <c r="AC3">
        <v>0.61539999999999995</v>
      </c>
      <c r="AD3">
        <v>0.25</v>
      </c>
      <c r="AE3">
        <v>0</v>
      </c>
      <c r="AF3">
        <v>0.72340000000000004</v>
      </c>
      <c r="AG3">
        <v>0</v>
      </c>
      <c r="AH3">
        <v>0</v>
      </c>
      <c r="AI3">
        <f t="shared" ref="AI3:AI23" si="0">AVERAGE(B3:AH3)</f>
        <v>0.31493703703703702</v>
      </c>
    </row>
    <row r="4" spans="1:35" x14ac:dyDescent="0.25">
      <c r="A4" t="s">
        <v>114</v>
      </c>
      <c r="C4">
        <v>0.5</v>
      </c>
      <c r="D4">
        <v>0.88890000000000002</v>
      </c>
      <c r="E4">
        <v>1</v>
      </c>
      <c r="F4">
        <v>0</v>
      </c>
      <c r="G4">
        <v>0</v>
      </c>
      <c r="H4">
        <v>1</v>
      </c>
      <c r="I4">
        <v>0.1429</v>
      </c>
      <c r="J4">
        <v>0</v>
      </c>
      <c r="K4">
        <v>1</v>
      </c>
      <c r="L4">
        <v>0.5</v>
      </c>
      <c r="M4">
        <v>0</v>
      </c>
      <c r="N4">
        <v>0</v>
      </c>
      <c r="O4">
        <v>0.52829999999999999</v>
      </c>
      <c r="Q4">
        <v>0</v>
      </c>
      <c r="S4">
        <v>0</v>
      </c>
      <c r="T4">
        <v>0</v>
      </c>
      <c r="W4">
        <v>0.5</v>
      </c>
      <c r="X4">
        <v>0.8</v>
      </c>
      <c r="Y4">
        <v>0.5</v>
      </c>
      <c r="Z4">
        <v>0.57140000000000002</v>
      </c>
      <c r="AA4">
        <v>0</v>
      </c>
      <c r="AB4">
        <v>0</v>
      </c>
      <c r="AC4">
        <v>0.8</v>
      </c>
      <c r="AD4">
        <v>0.5</v>
      </c>
      <c r="AE4">
        <v>0</v>
      </c>
      <c r="AF4">
        <v>0.55810000000000004</v>
      </c>
      <c r="AG4">
        <v>0</v>
      </c>
      <c r="AH4">
        <v>0.4</v>
      </c>
      <c r="AI4">
        <f t="shared" si="0"/>
        <v>0.36391428571428575</v>
      </c>
    </row>
    <row r="5" spans="1:35" x14ac:dyDescent="0.25">
      <c r="A5" t="s">
        <v>117</v>
      </c>
      <c r="C5">
        <v>0.5</v>
      </c>
      <c r="D5">
        <v>0.5</v>
      </c>
      <c r="E5">
        <v>0.72729999999999995</v>
      </c>
      <c r="F5">
        <v>0.28570000000000001</v>
      </c>
      <c r="G5">
        <v>0</v>
      </c>
      <c r="H5">
        <v>1</v>
      </c>
      <c r="I5">
        <v>0</v>
      </c>
      <c r="J5">
        <v>0</v>
      </c>
      <c r="L5">
        <v>0.5</v>
      </c>
      <c r="N5">
        <v>0</v>
      </c>
      <c r="O5">
        <v>0.47270000000000001</v>
      </c>
      <c r="P5">
        <v>0.66669999999999996</v>
      </c>
      <c r="S5">
        <v>0</v>
      </c>
      <c r="U5">
        <v>1</v>
      </c>
      <c r="W5">
        <v>0.4</v>
      </c>
      <c r="X5">
        <v>0.66669999999999996</v>
      </c>
      <c r="Y5">
        <v>0.3</v>
      </c>
      <c r="Z5">
        <v>0.5</v>
      </c>
      <c r="AB5">
        <v>0</v>
      </c>
      <c r="AC5">
        <v>1</v>
      </c>
      <c r="AD5">
        <v>0.66669999999999996</v>
      </c>
      <c r="AE5">
        <v>0.5</v>
      </c>
      <c r="AF5">
        <v>0.42349999999999999</v>
      </c>
      <c r="AG5">
        <v>0.4</v>
      </c>
      <c r="AH5">
        <v>0</v>
      </c>
      <c r="AI5">
        <f t="shared" si="0"/>
        <v>0.42037200000000008</v>
      </c>
    </row>
    <row r="6" spans="1:35" x14ac:dyDescent="0.25">
      <c r="A6" t="s">
        <v>120</v>
      </c>
      <c r="B6">
        <v>0</v>
      </c>
      <c r="C6">
        <v>0</v>
      </c>
      <c r="D6">
        <v>0.57140000000000002</v>
      </c>
      <c r="E6">
        <v>0</v>
      </c>
      <c r="F6">
        <v>0</v>
      </c>
      <c r="G6">
        <v>0</v>
      </c>
      <c r="H6">
        <v>0</v>
      </c>
      <c r="I6">
        <v>0.36359999999999998</v>
      </c>
      <c r="J6">
        <v>0</v>
      </c>
      <c r="K6">
        <v>0</v>
      </c>
      <c r="L6">
        <v>0.66669999999999996</v>
      </c>
      <c r="M6">
        <v>0</v>
      </c>
      <c r="N6">
        <v>0</v>
      </c>
      <c r="O6">
        <v>0.33850000000000002</v>
      </c>
      <c r="P6">
        <v>0</v>
      </c>
      <c r="Q6">
        <v>0</v>
      </c>
      <c r="S6">
        <v>0</v>
      </c>
      <c r="W6">
        <v>0.66669999999999996</v>
      </c>
      <c r="X6">
        <v>0</v>
      </c>
      <c r="Y6">
        <v>0</v>
      </c>
      <c r="Z6">
        <v>0.66669999999999996</v>
      </c>
      <c r="AB6">
        <v>0</v>
      </c>
      <c r="AC6">
        <v>0</v>
      </c>
      <c r="AD6">
        <v>0</v>
      </c>
      <c r="AF6">
        <v>0.47620000000000001</v>
      </c>
      <c r="AG6">
        <v>0</v>
      </c>
      <c r="AH6">
        <v>0</v>
      </c>
      <c r="AI6">
        <f t="shared" si="0"/>
        <v>0.13888148148148149</v>
      </c>
    </row>
    <row r="7" spans="1:35" x14ac:dyDescent="0.25">
      <c r="A7" t="s">
        <v>124</v>
      </c>
      <c r="B7">
        <v>0</v>
      </c>
      <c r="D7">
        <v>0.66669999999999996</v>
      </c>
      <c r="E7">
        <v>0</v>
      </c>
      <c r="F7">
        <v>0</v>
      </c>
      <c r="G7">
        <v>0</v>
      </c>
      <c r="K7">
        <v>0</v>
      </c>
      <c r="L7">
        <v>0</v>
      </c>
      <c r="N7">
        <v>0</v>
      </c>
      <c r="O7">
        <v>0.33329999999999999</v>
      </c>
      <c r="P7">
        <v>0.25</v>
      </c>
      <c r="Q7">
        <v>0.66669999999999996</v>
      </c>
      <c r="S7">
        <v>0</v>
      </c>
      <c r="U7">
        <v>0.66669999999999996</v>
      </c>
      <c r="V7">
        <v>0</v>
      </c>
      <c r="W7">
        <v>0</v>
      </c>
      <c r="X7">
        <v>0</v>
      </c>
      <c r="Y7">
        <v>0</v>
      </c>
      <c r="Z7">
        <v>0.5</v>
      </c>
      <c r="AC7">
        <v>0</v>
      </c>
      <c r="AD7">
        <v>0</v>
      </c>
      <c r="AF7">
        <v>0.48</v>
      </c>
      <c r="AG7">
        <v>0</v>
      </c>
      <c r="AI7">
        <f t="shared" si="0"/>
        <v>0.16197272727272727</v>
      </c>
    </row>
    <row r="8" spans="1:35" x14ac:dyDescent="0.25">
      <c r="A8" t="s">
        <v>113</v>
      </c>
      <c r="B8">
        <v>0</v>
      </c>
      <c r="C8">
        <v>0</v>
      </c>
      <c r="D8">
        <v>0.85709999999999997</v>
      </c>
      <c r="E8">
        <v>0.5</v>
      </c>
      <c r="F8">
        <v>0.61539999999999995</v>
      </c>
      <c r="I8">
        <v>0</v>
      </c>
      <c r="J8">
        <v>0.5</v>
      </c>
      <c r="K8">
        <v>0</v>
      </c>
      <c r="L8">
        <v>0.4</v>
      </c>
      <c r="N8">
        <v>0.66669999999999996</v>
      </c>
      <c r="O8">
        <v>0.21049999999999999</v>
      </c>
      <c r="P8">
        <v>0.66669999999999996</v>
      </c>
      <c r="R8">
        <v>0</v>
      </c>
      <c r="S8">
        <v>0</v>
      </c>
      <c r="U8">
        <v>0</v>
      </c>
      <c r="W8">
        <v>0.30769999999999997</v>
      </c>
      <c r="X8">
        <v>0.57140000000000002</v>
      </c>
      <c r="Y8">
        <v>0.44440000000000002</v>
      </c>
      <c r="Z8">
        <v>0</v>
      </c>
      <c r="AC8">
        <v>0.4</v>
      </c>
      <c r="AD8">
        <v>0</v>
      </c>
      <c r="AF8">
        <v>0.71260000000000001</v>
      </c>
      <c r="AG8">
        <v>0</v>
      </c>
      <c r="AH8">
        <v>0.21049999999999999</v>
      </c>
      <c r="AI8">
        <f t="shared" si="0"/>
        <v>0.29429166666666667</v>
      </c>
    </row>
    <row r="9" spans="1:35" x14ac:dyDescent="0.25">
      <c r="A9" t="s">
        <v>115</v>
      </c>
      <c r="B9">
        <v>0</v>
      </c>
      <c r="C9">
        <v>0</v>
      </c>
      <c r="D9">
        <v>0.76919999999999999</v>
      </c>
      <c r="E9">
        <v>0</v>
      </c>
      <c r="G9">
        <v>0</v>
      </c>
      <c r="I9">
        <v>0.30769999999999997</v>
      </c>
      <c r="K9">
        <v>0.44440000000000002</v>
      </c>
      <c r="L9">
        <v>0.44440000000000002</v>
      </c>
      <c r="N9">
        <v>0</v>
      </c>
      <c r="O9">
        <v>0.35289999999999999</v>
      </c>
      <c r="P9">
        <v>0</v>
      </c>
      <c r="Q9">
        <v>0.33329999999999999</v>
      </c>
      <c r="R9">
        <v>0.22220000000000001</v>
      </c>
      <c r="S9">
        <v>0</v>
      </c>
      <c r="W9">
        <v>0.5333</v>
      </c>
      <c r="X9">
        <v>0.66669999999999996</v>
      </c>
      <c r="Y9">
        <v>0.28570000000000001</v>
      </c>
      <c r="Z9">
        <v>0.28570000000000001</v>
      </c>
      <c r="AC9">
        <v>0</v>
      </c>
      <c r="AD9">
        <v>0</v>
      </c>
      <c r="AE9">
        <v>0</v>
      </c>
      <c r="AF9">
        <v>0.46150000000000002</v>
      </c>
      <c r="AG9">
        <v>0</v>
      </c>
      <c r="AH9">
        <v>0</v>
      </c>
      <c r="AI9">
        <f t="shared" si="0"/>
        <v>0.21279166666666668</v>
      </c>
    </row>
    <row r="10" spans="1:35" x14ac:dyDescent="0.25">
      <c r="A10" t="s">
        <v>118</v>
      </c>
      <c r="D10">
        <v>0.73680000000000001</v>
      </c>
      <c r="E10">
        <v>0</v>
      </c>
      <c r="F10">
        <v>0</v>
      </c>
      <c r="G10">
        <v>0.28570000000000001</v>
      </c>
      <c r="I10">
        <v>1</v>
      </c>
      <c r="J10">
        <v>0.66669999999999996</v>
      </c>
      <c r="K10">
        <v>0</v>
      </c>
      <c r="L10">
        <v>0.46150000000000002</v>
      </c>
      <c r="N10">
        <v>0</v>
      </c>
      <c r="O10">
        <v>0.32</v>
      </c>
      <c r="P10">
        <v>0.8</v>
      </c>
      <c r="Q10">
        <v>0</v>
      </c>
      <c r="R10">
        <v>0</v>
      </c>
      <c r="S10">
        <v>0</v>
      </c>
      <c r="T10">
        <v>1</v>
      </c>
      <c r="U10">
        <v>0</v>
      </c>
      <c r="W10">
        <v>0.28570000000000001</v>
      </c>
      <c r="X10">
        <v>1</v>
      </c>
      <c r="Y10">
        <v>0.6</v>
      </c>
      <c r="Z10">
        <v>0.25</v>
      </c>
      <c r="AA10">
        <v>0.8</v>
      </c>
      <c r="AD10">
        <v>0</v>
      </c>
      <c r="AE10">
        <v>0</v>
      </c>
      <c r="AF10">
        <v>0.54759999999999998</v>
      </c>
      <c r="AG10">
        <v>0</v>
      </c>
      <c r="AH10">
        <v>6.0600000000000001E-2</v>
      </c>
      <c r="AI10">
        <f t="shared" si="0"/>
        <v>0.33902307692307693</v>
      </c>
    </row>
    <row r="11" spans="1:35" x14ac:dyDescent="0.25">
      <c r="A11" t="s">
        <v>121</v>
      </c>
      <c r="B11">
        <v>0</v>
      </c>
      <c r="C11">
        <v>0</v>
      </c>
      <c r="D11">
        <v>0.85709999999999997</v>
      </c>
      <c r="E11">
        <v>0</v>
      </c>
      <c r="F11">
        <v>0.28570000000000001</v>
      </c>
      <c r="I11">
        <v>0</v>
      </c>
      <c r="J11">
        <v>0</v>
      </c>
      <c r="K11">
        <v>0</v>
      </c>
      <c r="L11">
        <v>0.57140000000000002</v>
      </c>
      <c r="M11">
        <v>0</v>
      </c>
      <c r="N11">
        <v>0</v>
      </c>
      <c r="O11">
        <v>0.24490000000000001</v>
      </c>
      <c r="P11">
        <v>0.28570000000000001</v>
      </c>
      <c r="Q11">
        <v>0.33329999999999999</v>
      </c>
      <c r="R11">
        <v>0</v>
      </c>
      <c r="T11">
        <v>0</v>
      </c>
      <c r="V11">
        <v>0</v>
      </c>
      <c r="W11">
        <v>0.66669999999999996</v>
      </c>
      <c r="X11">
        <v>0</v>
      </c>
      <c r="Y11">
        <v>0.25</v>
      </c>
      <c r="Z11">
        <v>0</v>
      </c>
      <c r="AA11">
        <v>0</v>
      </c>
      <c r="AC11">
        <v>0</v>
      </c>
      <c r="AD11">
        <v>0.66669999999999996</v>
      </c>
      <c r="AE11">
        <v>0</v>
      </c>
      <c r="AF11">
        <v>0.52629999999999999</v>
      </c>
      <c r="AG11">
        <v>0</v>
      </c>
      <c r="AH11">
        <v>0</v>
      </c>
      <c r="AI11">
        <f t="shared" si="0"/>
        <v>0.16742142857142855</v>
      </c>
    </row>
    <row r="12" spans="1:35" x14ac:dyDescent="0.25">
      <c r="A12" t="s">
        <v>125</v>
      </c>
      <c r="D12">
        <v>0.5</v>
      </c>
      <c r="E12">
        <v>0.4</v>
      </c>
      <c r="G12">
        <v>0</v>
      </c>
      <c r="I12">
        <v>0.5</v>
      </c>
      <c r="K12">
        <v>0</v>
      </c>
      <c r="L12">
        <v>0.66669999999999996</v>
      </c>
      <c r="N12">
        <v>0</v>
      </c>
      <c r="O12">
        <v>0.33329999999999999</v>
      </c>
      <c r="P12">
        <v>1</v>
      </c>
      <c r="Q12">
        <v>1</v>
      </c>
      <c r="R12">
        <v>0.66669999999999996</v>
      </c>
      <c r="S12">
        <v>0</v>
      </c>
      <c r="U12">
        <v>0</v>
      </c>
      <c r="V12">
        <v>0</v>
      </c>
      <c r="W12">
        <v>0</v>
      </c>
      <c r="Y12">
        <v>0</v>
      </c>
      <c r="Z12">
        <v>0.4</v>
      </c>
      <c r="AA12">
        <v>0</v>
      </c>
      <c r="AD12">
        <v>0</v>
      </c>
      <c r="AE12">
        <v>0</v>
      </c>
      <c r="AF12">
        <v>0.66669999999999996</v>
      </c>
      <c r="AG12">
        <v>0</v>
      </c>
      <c r="AH12">
        <v>0</v>
      </c>
      <c r="AI12">
        <f t="shared" si="0"/>
        <v>0.26666956521739132</v>
      </c>
    </row>
    <row r="13" spans="1:35" x14ac:dyDescent="0.25">
      <c r="A13" t="s">
        <v>116</v>
      </c>
      <c r="B13">
        <v>0</v>
      </c>
      <c r="D13">
        <v>0.5</v>
      </c>
      <c r="E13">
        <v>0.66669999999999996</v>
      </c>
      <c r="G13">
        <v>0</v>
      </c>
      <c r="I13">
        <v>0.4</v>
      </c>
      <c r="K13">
        <v>0</v>
      </c>
      <c r="L13">
        <v>0</v>
      </c>
      <c r="M13">
        <v>0</v>
      </c>
      <c r="N13">
        <v>0.25</v>
      </c>
      <c r="O13">
        <v>0.37040000000000001</v>
      </c>
      <c r="P13">
        <v>0.44440000000000002</v>
      </c>
      <c r="Q13">
        <v>0.85709999999999997</v>
      </c>
      <c r="R13">
        <v>0</v>
      </c>
      <c r="S13">
        <v>0</v>
      </c>
      <c r="U13">
        <v>0</v>
      </c>
      <c r="V13">
        <v>0</v>
      </c>
      <c r="W13">
        <v>0.57140000000000002</v>
      </c>
      <c r="Y13">
        <v>0.66669999999999996</v>
      </c>
      <c r="Z13">
        <v>0</v>
      </c>
      <c r="AB13">
        <v>0</v>
      </c>
      <c r="AC13">
        <v>0.4</v>
      </c>
      <c r="AD13">
        <v>1</v>
      </c>
      <c r="AE13">
        <v>0</v>
      </c>
      <c r="AF13">
        <v>0.68659999999999999</v>
      </c>
      <c r="AG13">
        <v>0.4</v>
      </c>
      <c r="AH13">
        <v>0</v>
      </c>
      <c r="AI13">
        <f t="shared" si="0"/>
        <v>0.27743461538461539</v>
      </c>
    </row>
    <row r="14" spans="1:35" x14ac:dyDescent="0.25">
      <c r="A14" t="s">
        <v>119</v>
      </c>
      <c r="D14">
        <v>0.5333</v>
      </c>
      <c r="E14">
        <v>0.66669999999999996</v>
      </c>
      <c r="F14">
        <v>0</v>
      </c>
      <c r="H14">
        <v>0</v>
      </c>
      <c r="I14">
        <v>0</v>
      </c>
      <c r="J14">
        <v>0</v>
      </c>
      <c r="K14">
        <v>0.33329999999999999</v>
      </c>
      <c r="L14">
        <v>0.8</v>
      </c>
      <c r="M14">
        <v>0</v>
      </c>
      <c r="N14">
        <v>0.44440000000000002</v>
      </c>
      <c r="O14">
        <v>0.65380000000000005</v>
      </c>
      <c r="P14">
        <v>0.46150000000000002</v>
      </c>
      <c r="Q14">
        <v>0</v>
      </c>
      <c r="R14">
        <v>0</v>
      </c>
      <c r="S14">
        <v>0.33329999999999999</v>
      </c>
      <c r="U14">
        <v>0.4</v>
      </c>
      <c r="W14">
        <v>0.66669999999999996</v>
      </c>
      <c r="X14">
        <v>1</v>
      </c>
      <c r="Y14">
        <v>0.2</v>
      </c>
      <c r="Z14">
        <v>0</v>
      </c>
      <c r="AC14">
        <v>0.44440000000000002</v>
      </c>
      <c r="AD14">
        <v>1</v>
      </c>
      <c r="AE14">
        <v>0</v>
      </c>
      <c r="AF14">
        <v>0.59740000000000004</v>
      </c>
      <c r="AG14">
        <v>0</v>
      </c>
      <c r="AH14">
        <v>0</v>
      </c>
      <c r="AI14">
        <f t="shared" si="0"/>
        <v>0.32826153846153849</v>
      </c>
    </row>
    <row r="15" spans="1:35" x14ac:dyDescent="0.25">
      <c r="A15" t="s">
        <v>122</v>
      </c>
      <c r="C15">
        <v>0</v>
      </c>
      <c r="D15">
        <v>0.58330000000000004</v>
      </c>
      <c r="E15">
        <v>0</v>
      </c>
      <c r="F15">
        <v>0</v>
      </c>
      <c r="G15">
        <v>0</v>
      </c>
      <c r="H15">
        <v>0</v>
      </c>
      <c r="I15">
        <v>0.57140000000000002</v>
      </c>
      <c r="J15">
        <v>0</v>
      </c>
      <c r="K15">
        <v>0</v>
      </c>
      <c r="L15">
        <v>0</v>
      </c>
      <c r="N15">
        <v>0</v>
      </c>
      <c r="O15">
        <v>0.1613</v>
      </c>
      <c r="P15">
        <v>0.4</v>
      </c>
      <c r="Q15">
        <v>0.4</v>
      </c>
      <c r="R15">
        <v>0</v>
      </c>
      <c r="S15">
        <v>0</v>
      </c>
      <c r="U15">
        <v>0</v>
      </c>
      <c r="W15">
        <v>0.625</v>
      </c>
      <c r="X15">
        <v>0</v>
      </c>
      <c r="Y15">
        <v>0.46150000000000002</v>
      </c>
      <c r="Z15">
        <v>0</v>
      </c>
      <c r="AC15">
        <v>0</v>
      </c>
      <c r="AD15">
        <v>0</v>
      </c>
      <c r="AF15">
        <v>0.37040000000000001</v>
      </c>
      <c r="AG15">
        <v>0</v>
      </c>
      <c r="AH15">
        <v>0</v>
      </c>
      <c r="AI15">
        <f t="shared" si="0"/>
        <v>0.13741923076923077</v>
      </c>
    </row>
    <row r="16" spans="1:35" x14ac:dyDescent="0.25">
      <c r="A16" t="s">
        <v>126</v>
      </c>
      <c r="D16">
        <v>0</v>
      </c>
      <c r="F16">
        <v>0.5</v>
      </c>
      <c r="I16">
        <v>0.66669999999999996</v>
      </c>
      <c r="J16">
        <v>0</v>
      </c>
      <c r="L16">
        <v>0</v>
      </c>
      <c r="N16">
        <v>0.5</v>
      </c>
      <c r="O16">
        <v>0.66669999999999996</v>
      </c>
      <c r="P16">
        <v>0.4</v>
      </c>
      <c r="R16">
        <v>0</v>
      </c>
      <c r="S16">
        <v>0</v>
      </c>
      <c r="W16">
        <v>1</v>
      </c>
      <c r="Y16">
        <v>0</v>
      </c>
      <c r="Z16">
        <v>1</v>
      </c>
      <c r="AA16">
        <v>0</v>
      </c>
      <c r="AD16">
        <v>0</v>
      </c>
      <c r="AF16">
        <v>0.55169999999999997</v>
      </c>
      <c r="AG16">
        <v>0</v>
      </c>
      <c r="AH16">
        <v>0</v>
      </c>
      <c r="AI16">
        <f t="shared" si="0"/>
        <v>0.29361666666666664</v>
      </c>
    </row>
    <row r="17" spans="1:35" x14ac:dyDescent="0.25">
      <c r="A17" t="s">
        <v>130</v>
      </c>
      <c r="B17">
        <v>0</v>
      </c>
      <c r="C17">
        <v>0</v>
      </c>
      <c r="D17">
        <v>0.30769999999999997</v>
      </c>
      <c r="E17">
        <v>0.4</v>
      </c>
      <c r="F17">
        <v>1</v>
      </c>
      <c r="G17">
        <v>0</v>
      </c>
      <c r="H17">
        <v>0</v>
      </c>
      <c r="I17">
        <v>0</v>
      </c>
      <c r="J17">
        <v>1</v>
      </c>
      <c r="L17">
        <v>0.57140000000000002</v>
      </c>
      <c r="M17">
        <v>0</v>
      </c>
      <c r="N17">
        <v>0</v>
      </c>
      <c r="O17">
        <v>0.3256</v>
      </c>
      <c r="P17">
        <v>0.42859999999999998</v>
      </c>
      <c r="Q17">
        <v>0</v>
      </c>
      <c r="R17">
        <v>0.33329999999999999</v>
      </c>
      <c r="S17">
        <v>0</v>
      </c>
      <c r="T17">
        <v>0</v>
      </c>
      <c r="U17">
        <v>0.4</v>
      </c>
      <c r="W17">
        <v>0.375</v>
      </c>
      <c r="Y17">
        <v>0.125</v>
      </c>
      <c r="Z17">
        <v>0.5</v>
      </c>
      <c r="AA17">
        <v>0</v>
      </c>
      <c r="AB17">
        <v>0</v>
      </c>
      <c r="AC17">
        <v>0</v>
      </c>
      <c r="AD17">
        <v>0.4</v>
      </c>
      <c r="AE17">
        <v>0</v>
      </c>
      <c r="AF17">
        <v>0.49230000000000002</v>
      </c>
      <c r="AG17">
        <v>0</v>
      </c>
      <c r="AH17">
        <v>0.5</v>
      </c>
      <c r="AI17">
        <f t="shared" si="0"/>
        <v>0.23863000000000006</v>
      </c>
    </row>
    <row r="18" spans="1:35" x14ac:dyDescent="0.25">
      <c r="A18" t="s">
        <v>131</v>
      </c>
      <c r="B18">
        <v>0</v>
      </c>
      <c r="C18">
        <v>0</v>
      </c>
      <c r="D18">
        <v>0.5</v>
      </c>
      <c r="E18">
        <v>0</v>
      </c>
      <c r="F18">
        <v>0</v>
      </c>
      <c r="H18">
        <v>1</v>
      </c>
      <c r="I18">
        <v>0</v>
      </c>
      <c r="K18">
        <v>0.2</v>
      </c>
      <c r="L18">
        <v>0.54549999999999998</v>
      </c>
      <c r="M18">
        <v>1</v>
      </c>
      <c r="N18">
        <v>0</v>
      </c>
      <c r="O18">
        <v>0.24390000000000001</v>
      </c>
      <c r="P18">
        <v>0</v>
      </c>
      <c r="Q18">
        <v>0.22220000000000001</v>
      </c>
      <c r="S18">
        <v>0</v>
      </c>
      <c r="V18">
        <v>0</v>
      </c>
      <c r="W18">
        <v>0.6</v>
      </c>
      <c r="X18">
        <v>1</v>
      </c>
      <c r="Y18">
        <v>0</v>
      </c>
      <c r="Z18">
        <v>0.4</v>
      </c>
      <c r="AB18">
        <v>0</v>
      </c>
      <c r="AC18">
        <v>0</v>
      </c>
      <c r="AD18">
        <v>0</v>
      </c>
      <c r="AE18">
        <v>0</v>
      </c>
      <c r="AF18">
        <v>0.3448</v>
      </c>
      <c r="AG18">
        <v>0</v>
      </c>
      <c r="AH18">
        <v>0.4</v>
      </c>
      <c r="AI18">
        <f t="shared" si="0"/>
        <v>0.23912592592592594</v>
      </c>
    </row>
    <row r="19" spans="1:35" x14ac:dyDescent="0.25">
      <c r="A19" t="s">
        <v>129</v>
      </c>
      <c r="B19">
        <v>0</v>
      </c>
      <c r="C19">
        <v>0</v>
      </c>
      <c r="D19">
        <v>0.33329999999999999</v>
      </c>
      <c r="J19">
        <v>1</v>
      </c>
      <c r="K19">
        <v>0</v>
      </c>
      <c r="N19">
        <v>0.18179999999999999</v>
      </c>
      <c r="O19">
        <v>0.33329999999999999</v>
      </c>
      <c r="P19">
        <v>0</v>
      </c>
      <c r="Q19">
        <v>0</v>
      </c>
      <c r="R19">
        <v>0</v>
      </c>
      <c r="S19">
        <v>0</v>
      </c>
      <c r="W19">
        <v>0</v>
      </c>
      <c r="X19">
        <v>0</v>
      </c>
      <c r="Y19">
        <v>0</v>
      </c>
      <c r="Z19">
        <v>0</v>
      </c>
      <c r="AB19">
        <v>0</v>
      </c>
      <c r="AC19">
        <v>0</v>
      </c>
      <c r="AD19">
        <v>0</v>
      </c>
      <c r="AE19">
        <v>0</v>
      </c>
      <c r="AF19">
        <v>0.30769999999999997</v>
      </c>
      <c r="AG19">
        <v>0</v>
      </c>
      <c r="AI19">
        <f t="shared" si="0"/>
        <v>0.10267142857142857</v>
      </c>
    </row>
    <row r="20" spans="1:35" x14ac:dyDescent="0.25">
      <c r="A20" t="s">
        <v>123</v>
      </c>
      <c r="B20">
        <v>0.33329999999999999</v>
      </c>
      <c r="C20">
        <v>0</v>
      </c>
      <c r="D20">
        <v>0.85709999999999997</v>
      </c>
      <c r="E20">
        <v>0</v>
      </c>
      <c r="F20">
        <v>0</v>
      </c>
      <c r="H20">
        <v>0</v>
      </c>
      <c r="I20">
        <v>0</v>
      </c>
      <c r="K20">
        <v>0</v>
      </c>
      <c r="L20">
        <v>0</v>
      </c>
      <c r="O20">
        <v>0.34920000000000001</v>
      </c>
      <c r="P20">
        <v>0</v>
      </c>
      <c r="Q20">
        <v>0</v>
      </c>
      <c r="R20">
        <v>1</v>
      </c>
      <c r="S20">
        <v>0</v>
      </c>
      <c r="T20">
        <v>0</v>
      </c>
      <c r="U20">
        <v>0</v>
      </c>
      <c r="W20">
        <v>0.25</v>
      </c>
      <c r="Y20">
        <v>0.26669999999999999</v>
      </c>
      <c r="Z20">
        <v>0</v>
      </c>
      <c r="AA20">
        <v>0</v>
      </c>
      <c r="AC20">
        <v>0</v>
      </c>
      <c r="AD20">
        <v>0</v>
      </c>
      <c r="AE20">
        <v>0</v>
      </c>
      <c r="AF20">
        <v>0.50749999999999995</v>
      </c>
      <c r="AG20">
        <v>0.16669999999999999</v>
      </c>
      <c r="AH20">
        <v>0</v>
      </c>
      <c r="AI20">
        <f t="shared" si="0"/>
        <v>0.14348076923076925</v>
      </c>
    </row>
    <row r="21" spans="1:35" x14ac:dyDescent="0.25">
      <c r="A21" t="s">
        <v>127</v>
      </c>
      <c r="B21">
        <v>0</v>
      </c>
      <c r="C21">
        <v>0</v>
      </c>
      <c r="D21">
        <v>0.4</v>
      </c>
      <c r="F21">
        <v>0</v>
      </c>
      <c r="G21">
        <v>1</v>
      </c>
      <c r="I21">
        <v>0.4</v>
      </c>
      <c r="L21">
        <v>0</v>
      </c>
      <c r="M21">
        <v>1</v>
      </c>
      <c r="N21">
        <v>0.4</v>
      </c>
      <c r="O21">
        <v>0.33329999999999999</v>
      </c>
      <c r="Q21">
        <v>0</v>
      </c>
      <c r="R21">
        <v>0.4</v>
      </c>
      <c r="S21">
        <v>0</v>
      </c>
      <c r="X21">
        <v>0</v>
      </c>
      <c r="Y21">
        <v>0</v>
      </c>
      <c r="Z21">
        <v>0.4</v>
      </c>
      <c r="AA21">
        <v>0</v>
      </c>
      <c r="AC21">
        <v>0</v>
      </c>
      <c r="AD21">
        <v>0</v>
      </c>
      <c r="AE21">
        <v>0.5</v>
      </c>
      <c r="AF21">
        <v>0.29409999999999997</v>
      </c>
      <c r="AG21">
        <v>0</v>
      </c>
      <c r="AI21">
        <f t="shared" si="0"/>
        <v>0.23306363636363636</v>
      </c>
    </row>
    <row r="22" spans="1:35" x14ac:dyDescent="0.25">
      <c r="A22" t="s">
        <v>128</v>
      </c>
      <c r="B22">
        <v>0</v>
      </c>
      <c r="C22">
        <v>0</v>
      </c>
      <c r="D22">
        <v>0.85709999999999997</v>
      </c>
      <c r="E22">
        <v>0</v>
      </c>
      <c r="G22">
        <v>0</v>
      </c>
      <c r="I22">
        <v>0</v>
      </c>
      <c r="J22">
        <v>0</v>
      </c>
      <c r="K22">
        <v>0</v>
      </c>
      <c r="N22">
        <v>0</v>
      </c>
      <c r="O22">
        <v>0.1</v>
      </c>
      <c r="P22">
        <v>0</v>
      </c>
      <c r="R22">
        <v>0</v>
      </c>
      <c r="U22">
        <v>0</v>
      </c>
      <c r="W22">
        <v>0</v>
      </c>
      <c r="X22">
        <v>0.5</v>
      </c>
      <c r="Y22">
        <v>0.28570000000000001</v>
      </c>
      <c r="Z22">
        <v>0.5</v>
      </c>
      <c r="AA22">
        <v>0.66669999999999996</v>
      </c>
      <c r="AD22">
        <v>0.5</v>
      </c>
      <c r="AE22">
        <v>1</v>
      </c>
      <c r="AF22">
        <v>0.5</v>
      </c>
      <c r="AG22">
        <v>0</v>
      </c>
      <c r="AI22">
        <f t="shared" si="0"/>
        <v>0.22315909090909089</v>
      </c>
    </row>
    <row r="23" spans="1:35" x14ac:dyDescent="0.25">
      <c r="B23">
        <f>AVERAGE(B2:B22)</f>
        <v>2.7774999999999998E-2</v>
      </c>
      <c r="C23">
        <f>AVERAGE(C2:C22)</f>
        <v>0.17777999999999999</v>
      </c>
      <c r="D23">
        <f>AVERAGE(D2:D22)</f>
        <v>0.59956190476190485</v>
      </c>
      <c r="E23">
        <f>AVERAGE(E2:E22)</f>
        <v>0.27929999999999999</v>
      </c>
      <c r="F23">
        <f>AVERAGE(F2:F22)</f>
        <v>0.16792499999999999</v>
      </c>
      <c r="G23">
        <f>AVERAGE(G2:G22)</f>
        <v>9.8900000000000002E-2</v>
      </c>
      <c r="H23">
        <f>AVERAGE(H2:H22)</f>
        <v>0.4</v>
      </c>
      <c r="I23">
        <f>AVERAGE(I2:I22)</f>
        <v>0.30121578947368421</v>
      </c>
      <c r="J23">
        <f>AVERAGE(J2:J22)</f>
        <v>0.22619285714285714</v>
      </c>
      <c r="K23">
        <f>AVERAGE(K2:K22)</f>
        <v>0.13594117647058823</v>
      </c>
      <c r="L23">
        <f>AVERAGE(L2:L22)</f>
        <v>0.34923684210526307</v>
      </c>
      <c r="M23">
        <f>AVERAGE(M2:M22)</f>
        <v>0.2</v>
      </c>
      <c r="N23">
        <f>AVERAGE(N2:N22)</f>
        <v>0.14521999999999999</v>
      </c>
      <c r="O23">
        <f>AVERAGE(O2:O22)</f>
        <v>0.36779523809523812</v>
      </c>
      <c r="P23">
        <f>AVERAGE(P2:P22)</f>
        <v>0.35808421052631584</v>
      </c>
      <c r="Q23">
        <f>AVERAGE(Q2:Q22)</f>
        <v>0.29557647058823527</v>
      </c>
      <c r="R23">
        <f>AVERAGE(R2:R22)</f>
        <v>0.2013875</v>
      </c>
      <c r="S23">
        <f>AVERAGE(S2:S22)</f>
        <v>1.7542105263157894E-2</v>
      </c>
      <c r="T23">
        <f>AVERAGE(T2:T22)</f>
        <v>0.2</v>
      </c>
      <c r="U23">
        <f>AVERAGE(U2:U22)</f>
        <v>0.22051538461538461</v>
      </c>
      <c r="V23">
        <f>AVERAGE(V2:V22)</f>
        <v>0</v>
      </c>
      <c r="W23">
        <f>AVERAGE(W2:W22)</f>
        <v>0.43074499999999993</v>
      </c>
      <c r="X23">
        <f>AVERAGE(X2:X22)</f>
        <v>0.44320000000000004</v>
      </c>
      <c r="Y23">
        <f>AVERAGE(Y2:Y22)</f>
        <v>0.24663333333333334</v>
      </c>
      <c r="Z23">
        <f>AVERAGE(Z2:Z22)</f>
        <v>0.30827619047619048</v>
      </c>
      <c r="AA23">
        <f>AVERAGE(AA2:AA22)</f>
        <v>0.19394545454545453</v>
      </c>
      <c r="AB23">
        <f>AVERAGE(AB2:AB22)</f>
        <v>0</v>
      </c>
      <c r="AC23">
        <f>AVERAGE(AC2:AC22)</f>
        <v>0.26234117647058819</v>
      </c>
      <c r="AD23">
        <f>AVERAGE(AD2:AD22)</f>
        <v>0.2645142857142857</v>
      </c>
      <c r="AE23">
        <f>AVERAGE(AE2:AE22)</f>
        <v>0.13333333333333333</v>
      </c>
      <c r="AF23">
        <f>AVERAGE(AF2:AF22)</f>
        <v>0.5166238095238096</v>
      </c>
      <c r="AG23">
        <f>AVERAGE(AG2:AG22)</f>
        <v>7.7780952380952381E-2</v>
      </c>
      <c r="AH23">
        <f>AVERAGE(AH2:AH22)</f>
        <v>9.8611764705882357E-2</v>
      </c>
      <c r="AI23">
        <f t="shared" si="0"/>
        <v>0.23472590240989277</v>
      </c>
    </row>
    <row r="31" spans="1:35" x14ac:dyDescent="0.25">
      <c r="A31" t="s">
        <v>199</v>
      </c>
      <c r="B31" t="s">
        <v>164</v>
      </c>
      <c r="C31" t="s">
        <v>165</v>
      </c>
      <c r="D31" t="s">
        <v>166</v>
      </c>
      <c r="E31" t="s">
        <v>167</v>
      </c>
      <c r="F31" t="s">
        <v>168</v>
      </c>
      <c r="G31" t="s">
        <v>169</v>
      </c>
      <c r="H31" t="s">
        <v>170</v>
      </c>
      <c r="I31" t="s">
        <v>171</v>
      </c>
      <c r="J31" t="s">
        <v>172</v>
      </c>
      <c r="K31" t="s">
        <v>173</v>
      </c>
      <c r="L31" t="s">
        <v>174</v>
      </c>
      <c r="M31" t="s">
        <v>175</v>
      </c>
      <c r="N31" t="s">
        <v>176</v>
      </c>
      <c r="O31" t="s">
        <v>177</v>
      </c>
      <c r="P31" t="s">
        <v>178</v>
      </c>
      <c r="Q31" t="s">
        <v>179</v>
      </c>
      <c r="R31" t="s">
        <v>180</v>
      </c>
      <c r="S31" t="s">
        <v>181</v>
      </c>
      <c r="T31" t="s">
        <v>182</v>
      </c>
      <c r="U31" t="s">
        <v>196</v>
      </c>
      <c r="V31" t="s">
        <v>183</v>
      </c>
      <c r="W31" t="s">
        <v>184</v>
      </c>
      <c r="X31" t="s">
        <v>185</v>
      </c>
      <c r="Y31" t="s">
        <v>186</v>
      </c>
      <c r="Z31" t="s">
        <v>187</v>
      </c>
      <c r="AA31" t="s">
        <v>188</v>
      </c>
      <c r="AB31" t="s">
        <v>189</v>
      </c>
      <c r="AC31" t="s">
        <v>190</v>
      </c>
      <c r="AD31" t="s">
        <v>191</v>
      </c>
      <c r="AE31" t="s">
        <v>192</v>
      </c>
      <c r="AF31" t="s">
        <v>193</v>
      </c>
      <c r="AG31" t="s">
        <v>194</v>
      </c>
      <c r="AH31" t="s">
        <v>195</v>
      </c>
    </row>
    <row r="32" spans="1:35" x14ac:dyDescent="0.25">
      <c r="A32" t="s">
        <v>111</v>
      </c>
      <c r="C32">
        <v>1</v>
      </c>
      <c r="D32">
        <v>0.83330000000000004</v>
      </c>
      <c r="E32">
        <v>0.66669999999999996</v>
      </c>
      <c r="F32">
        <v>0</v>
      </c>
      <c r="G32">
        <v>0</v>
      </c>
      <c r="H32">
        <v>0</v>
      </c>
      <c r="I32">
        <v>0.82350000000000001</v>
      </c>
      <c r="J32">
        <v>0</v>
      </c>
      <c r="K32">
        <v>0</v>
      </c>
      <c r="L32">
        <v>0.88890000000000002</v>
      </c>
      <c r="M32">
        <v>0</v>
      </c>
      <c r="N32">
        <v>0</v>
      </c>
      <c r="O32">
        <v>0.72</v>
      </c>
      <c r="P32">
        <v>0.66669999999999996</v>
      </c>
      <c r="Q32">
        <v>0.66669999999999996</v>
      </c>
      <c r="R32">
        <v>1</v>
      </c>
      <c r="S32">
        <v>0.66669999999999996</v>
      </c>
      <c r="U32">
        <v>0.8</v>
      </c>
      <c r="W32">
        <v>0.66669999999999996</v>
      </c>
      <c r="Y32">
        <v>0.57140000000000002</v>
      </c>
      <c r="Z32">
        <v>0.5</v>
      </c>
      <c r="AA32">
        <v>0.4</v>
      </c>
      <c r="AB32">
        <v>0</v>
      </c>
      <c r="AC32">
        <v>0.8</v>
      </c>
      <c r="AD32">
        <v>0.85709999999999997</v>
      </c>
      <c r="AF32">
        <v>0.86209999999999998</v>
      </c>
      <c r="AG32">
        <v>0.66669999999999996</v>
      </c>
      <c r="AH32">
        <v>0.21049999999999999</v>
      </c>
      <c r="AI32">
        <f>AVERAGE(B32:AH32)</f>
        <v>0.50953571428571443</v>
      </c>
    </row>
    <row r="33" spans="1:35" x14ac:dyDescent="0.25">
      <c r="A33" t="s">
        <v>112</v>
      </c>
      <c r="C33">
        <v>0.66669999999999996</v>
      </c>
      <c r="D33">
        <v>0.61539999999999995</v>
      </c>
      <c r="E33">
        <v>0</v>
      </c>
      <c r="F33">
        <v>0</v>
      </c>
      <c r="H33">
        <v>1</v>
      </c>
      <c r="I33">
        <v>0.86960000000000004</v>
      </c>
      <c r="J33">
        <v>0</v>
      </c>
      <c r="K33">
        <v>0.66669999999999996</v>
      </c>
      <c r="L33">
        <v>0.28570000000000001</v>
      </c>
      <c r="M33">
        <v>0</v>
      </c>
      <c r="N33">
        <v>0.61539999999999995</v>
      </c>
      <c r="O33">
        <v>0.58819999999999995</v>
      </c>
      <c r="P33">
        <v>1</v>
      </c>
      <c r="Q33">
        <v>0.72729999999999995</v>
      </c>
      <c r="R33">
        <v>1</v>
      </c>
      <c r="S33">
        <v>0</v>
      </c>
      <c r="U33">
        <v>0</v>
      </c>
      <c r="W33">
        <v>0.66669999999999996</v>
      </c>
      <c r="Y33">
        <v>0.55559999999999998</v>
      </c>
      <c r="Z33">
        <v>0.33329999999999999</v>
      </c>
      <c r="AA33">
        <v>1</v>
      </c>
      <c r="AC33">
        <v>0.61539999999999995</v>
      </c>
      <c r="AD33">
        <v>0.25</v>
      </c>
      <c r="AE33">
        <v>0</v>
      </c>
      <c r="AF33">
        <v>0.8085</v>
      </c>
      <c r="AG33">
        <v>0.66669999999999996</v>
      </c>
      <c r="AH33">
        <v>0</v>
      </c>
      <c r="AI33">
        <f t="shared" ref="AI33:AI53" si="1">AVERAGE(B33:AH33)</f>
        <v>0.47893333333333338</v>
      </c>
    </row>
    <row r="34" spans="1:35" x14ac:dyDescent="0.25">
      <c r="A34" t="s">
        <v>114</v>
      </c>
      <c r="C34">
        <v>0.5</v>
      </c>
      <c r="D34">
        <v>0.88890000000000002</v>
      </c>
      <c r="E34">
        <v>1</v>
      </c>
      <c r="F34">
        <v>0</v>
      </c>
      <c r="G34">
        <v>0</v>
      </c>
      <c r="H34">
        <v>1</v>
      </c>
      <c r="I34">
        <v>0.57140000000000002</v>
      </c>
      <c r="J34">
        <v>0</v>
      </c>
      <c r="K34">
        <v>1</v>
      </c>
      <c r="L34">
        <v>0.5</v>
      </c>
      <c r="M34">
        <v>1</v>
      </c>
      <c r="N34">
        <v>0</v>
      </c>
      <c r="O34">
        <v>0.67920000000000003</v>
      </c>
      <c r="Q34">
        <v>0.5</v>
      </c>
      <c r="S34">
        <v>0.66669999999999996</v>
      </c>
      <c r="T34">
        <v>0</v>
      </c>
      <c r="W34">
        <v>0.5</v>
      </c>
      <c r="X34">
        <v>0.8</v>
      </c>
      <c r="Y34">
        <v>0.5</v>
      </c>
      <c r="Z34">
        <v>0.85709999999999997</v>
      </c>
      <c r="AA34">
        <v>0</v>
      </c>
      <c r="AB34">
        <v>0</v>
      </c>
      <c r="AC34">
        <v>0.8</v>
      </c>
      <c r="AD34">
        <v>1</v>
      </c>
      <c r="AE34">
        <v>0.66669999999999996</v>
      </c>
      <c r="AF34">
        <v>0.86050000000000004</v>
      </c>
      <c r="AG34">
        <v>0.6</v>
      </c>
      <c r="AH34">
        <v>0.4</v>
      </c>
      <c r="AI34">
        <f t="shared" si="1"/>
        <v>0.54608928571428572</v>
      </c>
    </row>
    <row r="35" spans="1:35" x14ac:dyDescent="0.25">
      <c r="A35" t="s">
        <v>117</v>
      </c>
      <c r="C35">
        <v>0.5</v>
      </c>
      <c r="D35">
        <v>0.66669999999999996</v>
      </c>
      <c r="E35">
        <v>0.72729999999999995</v>
      </c>
      <c r="F35">
        <v>0.28570000000000001</v>
      </c>
      <c r="G35">
        <v>0</v>
      </c>
      <c r="H35">
        <v>1</v>
      </c>
      <c r="I35">
        <v>0</v>
      </c>
      <c r="J35">
        <v>0.66669999999999996</v>
      </c>
      <c r="L35">
        <v>0.5</v>
      </c>
      <c r="N35">
        <v>1</v>
      </c>
      <c r="O35">
        <v>0.65449999999999997</v>
      </c>
      <c r="P35">
        <v>0.88890000000000002</v>
      </c>
      <c r="S35">
        <v>0</v>
      </c>
      <c r="U35">
        <v>1</v>
      </c>
      <c r="W35">
        <v>0.8</v>
      </c>
      <c r="X35">
        <v>0.66669999999999996</v>
      </c>
      <c r="Y35">
        <v>0.8</v>
      </c>
      <c r="Z35">
        <v>0.5</v>
      </c>
      <c r="AB35">
        <v>0</v>
      </c>
      <c r="AC35">
        <v>1</v>
      </c>
      <c r="AD35">
        <v>0.66669999999999996</v>
      </c>
      <c r="AE35">
        <v>0.5</v>
      </c>
      <c r="AF35">
        <v>0.8</v>
      </c>
      <c r="AG35">
        <v>0.6</v>
      </c>
      <c r="AH35">
        <v>0.4</v>
      </c>
      <c r="AI35">
        <f t="shared" si="1"/>
        <v>0.58492800000000011</v>
      </c>
    </row>
    <row r="36" spans="1:35" x14ac:dyDescent="0.25">
      <c r="A36" t="s">
        <v>120</v>
      </c>
      <c r="B36">
        <v>0</v>
      </c>
      <c r="C36">
        <v>0</v>
      </c>
      <c r="D36">
        <v>0.57140000000000002</v>
      </c>
      <c r="E36">
        <v>0</v>
      </c>
      <c r="F36">
        <v>0</v>
      </c>
      <c r="G36">
        <v>0</v>
      </c>
      <c r="H36">
        <v>0</v>
      </c>
      <c r="I36">
        <v>0.36359999999999998</v>
      </c>
      <c r="J36">
        <v>0.66669999999999996</v>
      </c>
      <c r="K36">
        <v>0.375</v>
      </c>
      <c r="L36">
        <v>0.66669999999999996</v>
      </c>
      <c r="M36">
        <v>0</v>
      </c>
      <c r="N36">
        <v>0</v>
      </c>
      <c r="O36">
        <v>0.49230000000000002</v>
      </c>
      <c r="P36">
        <v>0.66669999999999996</v>
      </c>
      <c r="Q36">
        <v>0</v>
      </c>
      <c r="S36">
        <v>0</v>
      </c>
      <c r="W36">
        <v>0.66669999999999996</v>
      </c>
      <c r="X36">
        <v>0</v>
      </c>
      <c r="Y36">
        <v>0.5</v>
      </c>
      <c r="Z36">
        <v>0.66669999999999996</v>
      </c>
      <c r="AB36">
        <v>0</v>
      </c>
      <c r="AC36">
        <v>0</v>
      </c>
      <c r="AD36">
        <v>0</v>
      </c>
      <c r="AF36">
        <v>0.61899999999999999</v>
      </c>
      <c r="AG36">
        <v>0.66669999999999996</v>
      </c>
      <c r="AH36">
        <v>0</v>
      </c>
      <c r="AI36">
        <f t="shared" si="1"/>
        <v>0.25635185185185183</v>
      </c>
    </row>
    <row r="37" spans="1:35" x14ac:dyDescent="0.25">
      <c r="A37" t="s">
        <v>124</v>
      </c>
      <c r="B37">
        <v>0</v>
      </c>
      <c r="D37">
        <v>0.66669999999999996</v>
      </c>
      <c r="E37">
        <v>0</v>
      </c>
      <c r="F37">
        <v>0</v>
      </c>
      <c r="G37">
        <v>0</v>
      </c>
      <c r="K37">
        <v>0</v>
      </c>
      <c r="L37">
        <v>0</v>
      </c>
      <c r="N37">
        <v>0.44440000000000002</v>
      </c>
      <c r="O37">
        <v>0.33329999999999999</v>
      </c>
      <c r="P37">
        <v>1</v>
      </c>
      <c r="Q37">
        <v>0.66669999999999996</v>
      </c>
      <c r="S37">
        <v>0</v>
      </c>
      <c r="U37">
        <v>0.66669999999999996</v>
      </c>
      <c r="V37">
        <v>0.66669999999999996</v>
      </c>
      <c r="W37">
        <v>0</v>
      </c>
      <c r="X37">
        <v>0</v>
      </c>
      <c r="Y37">
        <v>0</v>
      </c>
      <c r="Z37">
        <v>0.5</v>
      </c>
      <c r="AC37">
        <v>0</v>
      </c>
      <c r="AD37">
        <v>0</v>
      </c>
      <c r="AF37">
        <v>0.64</v>
      </c>
      <c r="AG37">
        <v>0</v>
      </c>
      <c r="AI37">
        <f t="shared" si="1"/>
        <v>0.25384090909090906</v>
      </c>
    </row>
    <row r="38" spans="1:35" x14ac:dyDescent="0.25">
      <c r="A38" t="s">
        <v>113</v>
      </c>
      <c r="B38">
        <v>0</v>
      </c>
      <c r="C38">
        <v>0</v>
      </c>
      <c r="D38">
        <v>0.85709999999999997</v>
      </c>
      <c r="E38">
        <v>0.5</v>
      </c>
      <c r="F38">
        <v>0.76919999999999999</v>
      </c>
      <c r="I38">
        <v>0.66669999999999996</v>
      </c>
      <c r="J38">
        <v>0.5</v>
      </c>
      <c r="K38">
        <v>0</v>
      </c>
      <c r="L38">
        <v>0.4</v>
      </c>
      <c r="N38">
        <v>0.66669999999999996</v>
      </c>
      <c r="O38">
        <v>0.21049999999999999</v>
      </c>
      <c r="P38">
        <v>0.93330000000000002</v>
      </c>
      <c r="R38">
        <v>0</v>
      </c>
      <c r="S38">
        <v>0</v>
      </c>
      <c r="U38">
        <v>0</v>
      </c>
      <c r="W38">
        <v>0.76919999999999999</v>
      </c>
      <c r="X38">
        <v>0.57140000000000002</v>
      </c>
      <c r="Y38">
        <v>0.66669999999999996</v>
      </c>
      <c r="Z38">
        <v>0</v>
      </c>
      <c r="AC38">
        <v>0.8</v>
      </c>
      <c r="AD38">
        <v>0</v>
      </c>
      <c r="AF38">
        <v>0.8276</v>
      </c>
      <c r="AG38">
        <v>0</v>
      </c>
      <c r="AH38">
        <v>0.21049999999999999</v>
      </c>
      <c r="AI38">
        <f t="shared" si="1"/>
        <v>0.38953749999999993</v>
      </c>
    </row>
    <row r="39" spans="1:35" x14ac:dyDescent="0.25">
      <c r="A39" t="s">
        <v>118</v>
      </c>
      <c r="D39">
        <v>0.73680000000000001</v>
      </c>
      <c r="E39">
        <v>1</v>
      </c>
      <c r="F39">
        <v>0</v>
      </c>
      <c r="G39">
        <v>0.85709999999999997</v>
      </c>
      <c r="I39">
        <v>1</v>
      </c>
      <c r="J39">
        <v>0.66669999999999996</v>
      </c>
      <c r="K39">
        <v>0.4</v>
      </c>
      <c r="L39">
        <v>0.46150000000000002</v>
      </c>
      <c r="N39">
        <v>0</v>
      </c>
      <c r="O39">
        <v>0.56000000000000005</v>
      </c>
      <c r="P39">
        <v>0.8</v>
      </c>
      <c r="Q39">
        <v>0</v>
      </c>
      <c r="R39">
        <v>1</v>
      </c>
      <c r="S39">
        <v>0</v>
      </c>
      <c r="T39">
        <v>1</v>
      </c>
      <c r="U39">
        <v>0</v>
      </c>
      <c r="W39">
        <v>0.57140000000000002</v>
      </c>
      <c r="X39">
        <v>1</v>
      </c>
      <c r="Y39">
        <v>0.8</v>
      </c>
      <c r="Z39">
        <v>0.25</v>
      </c>
      <c r="AA39">
        <v>0.8</v>
      </c>
      <c r="AD39">
        <v>0.66669999999999996</v>
      </c>
      <c r="AE39">
        <v>0</v>
      </c>
      <c r="AF39">
        <v>0.78569999999999995</v>
      </c>
      <c r="AG39">
        <v>0</v>
      </c>
      <c r="AH39">
        <v>0.42420000000000002</v>
      </c>
      <c r="AI39">
        <f t="shared" si="1"/>
        <v>0.53000384615384621</v>
      </c>
    </row>
    <row r="40" spans="1:35" x14ac:dyDescent="0.25">
      <c r="A40" t="s">
        <v>121</v>
      </c>
      <c r="B40">
        <v>0</v>
      </c>
      <c r="C40">
        <v>0</v>
      </c>
      <c r="D40">
        <v>0.85709999999999997</v>
      </c>
      <c r="E40">
        <v>0</v>
      </c>
      <c r="F40">
        <v>0.28570000000000001</v>
      </c>
      <c r="I40">
        <v>0.44440000000000002</v>
      </c>
      <c r="J40">
        <v>0</v>
      </c>
      <c r="K40">
        <v>0.18179999999999999</v>
      </c>
      <c r="L40">
        <v>0.85709999999999997</v>
      </c>
      <c r="M40">
        <v>0</v>
      </c>
      <c r="N40">
        <v>0</v>
      </c>
      <c r="O40">
        <v>0.53059999999999996</v>
      </c>
      <c r="P40">
        <v>0.85709999999999997</v>
      </c>
      <c r="Q40">
        <v>0.33329999999999999</v>
      </c>
      <c r="R40">
        <v>1</v>
      </c>
      <c r="T40">
        <v>0</v>
      </c>
      <c r="V40">
        <v>0</v>
      </c>
      <c r="W40">
        <v>0.93330000000000002</v>
      </c>
      <c r="X40">
        <v>0</v>
      </c>
      <c r="Y40">
        <v>0.25</v>
      </c>
      <c r="Z40">
        <v>0</v>
      </c>
      <c r="AA40">
        <v>0</v>
      </c>
      <c r="AC40">
        <v>0</v>
      </c>
      <c r="AD40">
        <v>0.66669999999999996</v>
      </c>
      <c r="AE40">
        <v>0</v>
      </c>
      <c r="AF40">
        <v>0.66669999999999996</v>
      </c>
      <c r="AG40">
        <v>0.25</v>
      </c>
      <c r="AH40">
        <v>0.16669999999999999</v>
      </c>
      <c r="AI40">
        <f t="shared" si="1"/>
        <v>0.29573214285714283</v>
      </c>
    </row>
    <row r="41" spans="1:35" x14ac:dyDescent="0.25">
      <c r="A41" t="s">
        <v>125</v>
      </c>
      <c r="D41">
        <v>0.5</v>
      </c>
      <c r="E41">
        <v>0.8</v>
      </c>
      <c r="G41">
        <v>0</v>
      </c>
      <c r="I41">
        <v>0.5</v>
      </c>
      <c r="K41">
        <v>0</v>
      </c>
      <c r="L41">
        <v>0.66669999999999996</v>
      </c>
      <c r="N41">
        <v>0</v>
      </c>
      <c r="O41">
        <v>0.33329999999999999</v>
      </c>
      <c r="P41">
        <v>1</v>
      </c>
      <c r="Q41">
        <v>1</v>
      </c>
      <c r="R41">
        <v>0.66669999999999996</v>
      </c>
      <c r="S41">
        <v>0</v>
      </c>
      <c r="U41">
        <v>0</v>
      </c>
      <c r="V41">
        <v>0</v>
      </c>
      <c r="W41">
        <v>1</v>
      </c>
      <c r="Y41">
        <v>0</v>
      </c>
      <c r="Z41">
        <v>0.4</v>
      </c>
      <c r="AA41">
        <v>0</v>
      </c>
      <c r="AD41">
        <v>0</v>
      </c>
      <c r="AE41">
        <v>0</v>
      </c>
      <c r="AF41">
        <v>0.76190000000000002</v>
      </c>
      <c r="AG41">
        <v>0</v>
      </c>
      <c r="AH41">
        <v>0</v>
      </c>
      <c r="AI41">
        <f t="shared" si="1"/>
        <v>0.3316782608695652</v>
      </c>
    </row>
    <row r="42" spans="1:35" x14ac:dyDescent="0.25">
      <c r="A42" t="s">
        <v>119</v>
      </c>
      <c r="D42">
        <v>0.5333</v>
      </c>
      <c r="E42">
        <v>0.66669999999999996</v>
      </c>
      <c r="F42">
        <v>0.5</v>
      </c>
      <c r="H42">
        <v>0</v>
      </c>
      <c r="I42">
        <v>0.28570000000000001</v>
      </c>
      <c r="J42">
        <v>0</v>
      </c>
      <c r="K42">
        <v>0.66669999999999996</v>
      </c>
      <c r="L42">
        <v>0.8</v>
      </c>
      <c r="M42">
        <v>0</v>
      </c>
      <c r="N42">
        <v>0.44440000000000002</v>
      </c>
      <c r="O42">
        <v>0.65380000000000005</v>
      </c>
      <c r="P42">
        <v>0.76919999999999999</v>
      </c>
      <c r="Q42">
        <v>0.4</v>
      </c>
      <c r="R42">
        <v>1</v>
      </c>
      <c r="S42">
        <v>0.33329999999999999</v>
      </c>
      <c r="U42">
        <v>0.4</v>
      </c>
      <c r="W42">
        <v>0.66669999999999996</v>
      </c>
      <c r="X42">
        <v>1</v>
      </c>
      <c r="Y42">
        <v>0.4</v>
      </c>
      <c r="Z42">
        <v>0.5</v>
      </c>
      <c r="AC42">
        <v>0.88890000000000002</v>
      </c>
      <c r="AD42">
        <v>1</v>
      </c>
      <c r="AE42">
        <v>0</v>
      </c>
      <c r="AF42">
        <v>0.75319999999999998</v>
      </c>
      <c r="AG42">
        <v>0.28570000000000001</v>
      </c>
      <c r="AH42">
        <v>0</v>
      </c>
      <c r="AI42">
        <f t="shared" si="1"/>
        <v>0.49798461538461541</v>
      </c>
    </row>
    <row r="43" spans="1:35" x14ac:dyDescent="0.25">
      <c r="A43" t="s">
        <v>122</v>
      </c>
      <c r="C43">
        <v>0</v>
      </c>
      <c r="D43">
        <v>0.66669999999999996</v>
      </c>
      <c r="E43">
        <v>0</v>
      </c>
      <c r="F43">
        <v>0</v>
      </c>
      <c r="G43">
        <v>0</v>
      </c>
      <c r="H43">
        <v>0</v>
      </c>
      <c r="I43">
        <v>0.57140000000000002</v>
      </c>
      <c r="J43">
        <v>0.66669999999999996</v>
      </c>
      <c r="K43">
        <v>0.44440000000000002</v>
      </c>
      <c r="L43">
        <v>0</v>
      </c>
      <c r="N43">
        <v>0</v>
      </c>
      <c r="O43">
        <v>0.2903</v>
      </c>
      <c r="P43">
        <v>0.4</v>
      </c>
      <c r="Q43">
        <v>0.4</v>
      </c>
      <c r="R43">
        <v>0</v>
      </c>
      <c r="S43">
        <v>0</v>
      </c>
      <c r="U43">
        <v>0.66669999999999996</v>
      </c>
      <c r="W43">
        <v>0.75</v>
      </c>
      <c r="X43">
        <v>0</v>
      </c>
      <c r="Y43">
        <v>0.61539999999999995</v>
      </c>
      <c r="Z43">
        <v>0</v>
      </c>
      <c r="AC43">
        <v>0</v>
      </c>
      <c r="AD43">
        <v>0</v>
      </c>
      <c r="AF43">
        <v>0.55559999999999998</v>
      </c>
      <c r="AG43">
        <v>0</v>
      </c>
      <c r="AH43">
        <v>0</v>
      </c>
      <c r="AI43">
        <f t="shared" si="1"/>
        <v>0.23181538461538459</v>
      </c>
    </row>
    <row r="44" spans="1:35" x14ac:dyDescent="0.25">
      <c r="A44" t="s">
        <v>126</v>
      </c>
      <c r="D44">
        <v>0</v>
      </c>
      <c r="F44">
        <v>0.75</v>
      </c>
      <c r="I44">
        <v>0.66669999999999996</v>
      </c>
      <c r="J44">
        <v>0</v>
      </c>
      <c r="L44">
        <v>0</v>
      </c>
      <c r="N44">
        <v>0.5</v>
      </c>
      <c r="O44">
        <v>0.66669999999999996</v>
      </c>
      <c r="P44">
        <v>0.8</v>
      </c>
      <c r="R44">
        <v>1</v>
      </c>
      <c r="S44">
        <v>0.5</v>
      </c>
      <c r="W44">
        <v>1</v>
      </c>
      <c r="Y44">
        <v>0.66669999999999996</v>
      </c>
      <c r="Z44">
        <v>1</v>
      </c>
      <c r="AA44">
        <v>1</v>
      </c>
      <c r="AD44">
        <v>0</v>
      </c>
      <c r="AF44">
        <v>0.8276</v>
      </c>
      <c r="AG44">
        <v>0</v>
      </c>
      <c r="AH44">
        <v>0</v>
      </c>
      <c r="AI44">
        <f t="shared" si="1"/>
        <v>0.52098333333333335</v>
      </c>
    </row>
    <row r="45" spans="1:35" x14ac:dyDescent="0.25">
      <c r="A45" t="s">
        <v>115</v>
      </c>
      <c r="B45">
        <v>0</v>
      </c>
      <c r="C45">
        <v>0</v>
      </c>
      <c r="D45">
        <v>0.76919999999999999</v>
      </c>
      <c r="E45">
        <v>0</v>
      </c>
      <c r="G45">
        <v>0.4</v>
      </c>
      <c r="I45">
        <v>0.46150000000000002</v>
      </c>
      <c r="K45">
        <v>0.66669999999999996</v>
      </c>
      <c r="L45">
        <v>0.44440000000000002</v>
      </c>
      <c r="N45">
        <v>0.66669999999999996</v>
      </c>
      <c r="O45">
        <v>0.35289999999999999</v>
      </c>
      <c r="P45">
        <v>1</v>
      </c>
      <c r="Q45">
        <v>0.66669999999999996</v>
      </c>
      <c r="R45">
        <v>0.88890000000000002</v>
      </c>
      <c r="S45">
        <v>0</v>
      </c>
      <c r="W45">
        <v>0.66669999999999996</v>
      </c>
      <c r="X45">
        <v>0.66669999999999996</v>
      </c>
      <c r="Y45">
        <v>0.57140000000000002</v>
      </c>
      <c r="Z45">
        <v>0.57140000000000002</v>
      </c>
      <c r="AC45">
        <v>0</v>
      </c>
      <c r="AD45">
        <v>0</v>
      </c>
      <c r="AE45">
        <v>0</v>
      </c>
      <c r="AF45">
        <v>0.8</v>
      </c>
      <c r="AG45">
        <v>0.75</v>
      </c>
      <c r="AH45">
        <v>0.33329999999999999</v>
      </c>
      <c r="AI45">
        <f t="shared" si="1"/>
        <v>0.44485416666666672</v>
      </c>
    </row>
    <row r="46" spans="1:35" x14ac:dyDescent="0.25">
      <c r="A46" t="s">
        <v>116</v>
      </c>
      <c r="B46">
        <v>0.66669999999999996</v>
      </c>
      <c r="D46">
        <v>0.625</v>
      </c>
      <c r="E46">
        <v>0.66669999999999996</v>
      </c>
      <c r="G46">
        <v>0</v>
      </c>
      <c r="I46">
        <v>0.6</v>
      </c>
      <c r="K46">
        <v>0</v>
      </c>
      <c r="L46">
        <v>0.33329999999999999</v>
      </c>
      <c r="M46">
        <v>0</v>
      </c>
      <c r="N46">
        <v>0.25</v>
      </c>
      <c r="O46">
        <v>0.59260000000000002</v>
      </c>
      <c r="P46">
        <v>0.88890000000000002</v>
      </c>
      <c r="Q46">
        <v>0.85709999999999997</v>
      </c>
      <c r="R46">
        <v>1</v>
      </c>
      <c r="S46">
        <v>1</v>
      </c>
      <c r="U46">
        <v>0</v>
      </c>
      <c r="V46">
        <v>1</v>
      </c>
      <c r="W46">
        <v>0.76190000000000002</v>
      </c>
      <c r="Y46">
        <v>0.93330000000000002</v>
      </c>
      <c r="Z46">
        <v>0</v>
      </c>
      <c r="AB46">
        <v>0</v>
      </c>
      <c r="AC46">
        <v>0.8</v>
      </c>
      <c r="AD46">
        <v>1</v>
      </c>
      <c r="AE46">
        <v>0</v>
      </c>
      <c r="AF46">
        <v>0.77610000000000001</v>
      </c>
      <c r="AG46">
        <v>0.4</v>
      </c>
      <c r="AH46">
        <v>0.125</v>
      </c>
      <c r="AI46">
        <f t="shared" si="1"/>
        <v>0.5106384615384616</v>
      </c>
    </row>
    <row r="47" spans="1:35" x14ac:dyDescent="0.25">
      <c r="A47" t="s">
        <v>130</v>
      </c>
      <c r="B47">
        <v>0</v>
      </c>
      <c r="C47">
        <v>0.66669999999999996</v>
      </c>
      <c r="D47">
        <v>0.46150000000000002</v>
      </c>
      <c r="E47">
        <v>0.8</v>
      </c>
      <c r="F47">
        <v>1</v>
      </c>
      <c r="G47">
        <v>1</v>
      </c>
      <c r="H47">
        <v>0</v>
      </c>
      <c r="I47">
        <v>0.22220000000000001</v>
      </c>
      <c r="J47">
        <v>1</v>
      </c>
      <c r="L47">
        <v>0.57140000000000002</v>
      </c>
      <c r="M47">
        <v>0</v>
      </c>
      <c r="N47">
        <v>0.18179999999999999</v>
      </c>
      <c r="O47">
        <v>0.55810000000000004</v>
      </c>
      <c r="P47">
        <v>0.71430000000000005</v>
      </c>
      <c r="Q47">
        <v>0</v>
      </c>
      <c r="R47">
        <v>0.66669999999999996</v>
      </c>
      <c r="S47">
        <v>0.66669999999999996</v>
      </c>
      <c r="T47">
        <v>0</v>
      </c>
      <c r="U47">
        <v>0.4</v>
      </c>
      <c r="V47">
        <v>0</v>
      </c>
      <c r="W47">
        <v>0.625</v>
      </c>
      <c r="Y47">
        <v>0.375</v>
      </c>
      <c r="Z47">
        <v>0.5</v>
      </c>
      <c r="AA47">
        <v>0</v>
      </c>
      <c r="AB47">
        <v>0</v>
      </c>
      <c r="AC47">
        <v>0</v>
      </c>
      <c r="AD47">
        <v>0.8</v>
      </c>
      <c r="AE47">
        <v>1</v>
      </c>
      <c r="AF47">
        <v>0.76919999999999999</v>
      </c>
      <c r="AG47">
        <v>0.5</v>
      </c>
      <c r="AH47">
        <v>0.5</v>
      </c>
      <c r="AI47">
        <f t="shared" si="1"/>
        <v>0.45092258064516128</v>
      </c>
    </row>
    <row r="48" spans="1:35" x14ac:dyDescent="0.25">
      <c r="A48" t="s">
        <v>131</v>
      </c>
      <c r="B48">
        <v>0</v>
      </c>
      <c r="C48">
        <v>0</v>
      </c>
      <c r="D48">
        <v>0.66669999999999996</v>
      </c>
      <c r="E48">
        <v>1</v>
      </c>
      <c r="F48">
        <v>0</v>
      </c>
      <c r="H48">
        <v>1</v>
      </c>
      <c r="I48">
        <v>0.66669999999999996</v>
      </c>
      <c r="K48">
        <v>0.4</v>
      </c>
      <c r="L48">
        <v>0.54549999999999998</v>
      </c>
      <c r="M48">
        <v>1</v>
      </c>
      <c r="N48">
        <v>0</v>
      </c>
      <c r="O48">
        <v>0.39019999999999999</v>
      </c>
      <c r="P48">
        <v>0.5</v>
      </c>
      <c r="Q48">
        <v>0.88890000000000002</v>
      </c>
      <c r="S48">
        <v>0</v>
      </c>
      <c r="W48">
        <v>0.8</v>
      </c>
      <c r="X48">
        <v>1</v>
      </c>
      <c r="Y48">
        <v>0.4</v>
      </c>
      <c r="Z48">
        <v>0.4</v>
      </c>
      <c r="AB48">
        <v>0</v>
      </c>
      <c r="AC48">
        <v>0</v>
      </c>
      <c r="AD48">
        <v>0</v>
      </c>
      <c r="AE48">
        <v>1</v>
      </c>
      <c r="AF48">
        <v>0.58620000000000005</v>
      </c>
      <c r="AG48">
        <v>0.66669999999999996</v>
      </c>
      <c r="AH48">
        <v>0.4</v>
      </c>
      <c r="AI48">
        <f t="shared" si="1"/>
        <v>0.4734961538461539</v>
      </c>
    </row>
    <row r="49" spans="1:35" x14ac:dyDescent="0.25">
      <c r="A49" t="s">
        <v>129</v>
      </c>
      <c r="B49">
        <v>0</v>
      </c>
      <c r="C49">
        <v>0</v>
      </c>
      <c r="D49">
        <v>0.33329999999999999</v>
      </c>
      <c r="I49">
        <v>0</v>
      </c>
      <c r="J49">
        <v>1</v>
      </c>
      <c r="K49">
        <v>0</v>
      </c>
      <c r="N49">
        <v>0.54549999999999998</v>
      </c>
      <c r="O49">
        <v>0.83330000000000004</v>
      </c>
      <c r="P49">
        <v>1</v>
      </c>
      <c r="Q49">
        <v>0</v>
      </c>
      <c r="R49">
        <v>0</v>
      </c>
      <c r="S49">
        <v>0.5</v>
      </c>
      <c r="W49">
        <v>0</v>
      </c>
      <c r="X49">
        <v>1</v>
      </c>
      <c r="Y49">
        <v>0.33329999999999999</v>
      </c>
      <c r="Z49">
        <v>0</v>
      </c>
      <c r="AB49">
        <v>0</v>
      </c>
      <c r="AC49">
        <v>0</v>
      </c>
      <c r="AD49">
        <v>1</v>
      </c>
      <c r="AE49">
        <v>0</v>
      </c>
      <c r="AF49">
        <v>0.84619999999999995</v>
      </c>
      <c r="AG49">
        <v>0.5</v>
      </c>
      <c r="AI49">
        <f t="shared" si="1"/>
        <v>0.35870909090909087</v>
      </c>
    </row>
    <row r="50" spans="1:35" x14ac:dyDescent="0.25">
      <c r="A50" t="s">
        <v>123</v>
      </c>
      <c r="B50">
        <v>1</v>
      </c>
      <c r="C50">
        <v>0</v>
      </c>
      <c r="D50">
        <v>0.85709999999999997</v>
      </c>
      <c r="E50">
        <v>0</v>
      </c>
      <c r="F50">
        <v>0</v>
      </c>
      <c r="H50">
        <v>0</v>
      </c>
      <c r="K50">
        <v>0</v>
      </c>
      <c r="L50">
        <v>0</v>
      </c>
      <c r="O50">
        <v>0.44440000000000002</v>
      </c>
      <c r="P50">
        <v>0.85709999999999997</v>
      </c>
      <c r="Q50">
        <v>0</v>
      </c>
      <c r="R50">
        <v>1</v>
      </c>
      <c r="S50">
        <v>0</v>
      </c>
      <c r="T50">
        <v>0</v>
      </c>
      <c r="U50">
        <v>0</v>
      </c>
      <c r="W50">
        <v>0.83330000000000004</v>
      </c>
      <c r="Y50">
        <v>0.5333</v>
      </c>
      <c r="Z50">
        <v>0</v>
      </c>
      <c r="AA50">
        <v>0</v>
      </c>
      <c r="AC50">
        <v>0</v>
      </c>
      <c r="AD50">
        <v>0.28570000000000001</v>
      </c>
      <c r="AE50">
        <v>0.66669999999999996</v>
      </c>
      <c r="AF50">
        <v>0.68659999999999999</v>
      </c>
      <c r="AG50">
        <v>0.66669999999999996</v>
      </c>
      <c r="AH50">
        <v>0</v>
      </c>
      <c r="AI50">
        <f t="shared" si="1"/>
        <v>0.31323600000000001</v>
      </c>
    </row>
    <row r="51" spans="1:35" x14ac:dyDescent="0.25">
      <c r="A51" t="s">
        <v>127</v>
      </c>
      <c r="B51">
        <v>0</v>
      </c>
      <c r="C51">
        <v>0</v>
      </c>
      <c r="D51">
        <v>0.4</v>
      </c>
      <c r="F51">
        <v>0</v>
      </c>
      <c r="G51">
        <v>1</v>
      </c>
      <c r="I51">
        <v>0.4</v>
      </c>
      <c r="L51">
        <v>0.66669999999999996</v>
      </c>
      <c r="M51">
        <v>1</v>
      </c>
      <c r="N51">
        <v>0.4</v>
      </c>
      <c r="O51">
        <v>0.33329999999999999</v>
      </c>
      <c r="Q51">
        <v>0.66669999999999996</v>
      </c>
      <c r="R51">
        <v>0.8</v>
      </c>
      <c r="S51">
        <v>0.5</v>
      </c>
      <c r="X51">
        <v>0</v>
      </c>
      <c r="Y51">
        <v>0</v>
      </c>
      <c r="Z51">
        <v>0.8</v>
      </c>
      <c r="AA51">
        <v>0</v>
      </c>
      <c r="AC51">
        <v>0</v>
      </c>
      <c r="AD51">
        <v>0.66669999999999996</v>
      </c>
      <c r="AE51">
        <v>0.5</v>
      </c>
      <c r="AF51">
        <v>0.76470000000000005</v>
      </c>
      <c r="AG51">
        <v>0.66669999999999996</v>
      </c>
      <c r="AI51">
        <f t="shared" si="1"/>
        <v>0.4347636363636363</v>
      </c>
    </row>
    <row r="52" spans="1:35" x14ac:dyDescent="0.25">
      <c r="A52" t="s">
        <v>128</v>
      </c>
      <c r="B52">
        <v>0.66669999999999996</v>
      </c>
      <c r="C52">
        <v>0</v>
      </c>
      <c r="D52">
        <v>0.85709999999999997</v>
      </c>
      <c r="E52">
        <v>0</v>
      </c>
      <c r="F52">
        <v>0</v>
      </c>
      <c r="G52">
        <v>0</v>
      </c>
      <c r="I52">
        <v>0</v>
      </c>
      <c r="J52">
        <v>0</v>
      </c>
      <c r="K52">
        <v>0</v>
      </c>
      <c r="N52">
        <v>0</v>
      </c>
      <c r="O52">
        <v>0.4</v>
      </c>
      <c r="P52">
        <v>1</v>
      </c>
      <c r="R52">
        <v>0.66669999999999996</v>
      </c>
      <c r="U52">
        <v>0</v>
      </c>
      <c r="W52">
        <v>0</v>
      </c>
      <c r="X52">
        <v>0.5</v>
      </c>
      <c r="Y52">
        <v>0.85709999999999997</v>
      </c>
      <c r="Z52">
        <v>0.5</v>
      </c>
      <c r="AA52">
        <v>0.66669999999999996</v>
      </c>
      <c r="AD52">
        <v>0.5</v>
      </c>
      <c r="AE52">
        <v>1</v>
      </c>
      <c r="AF52">
        <v>0.8</v>
      </c>
      <c r="AG52">
        <v>0.57140000000000002</v>
      </c>
      <c r="AI52">
        <f t="shared" si="1"/>
        <v>0.39068260869565224</v>
      </c>
    </row>
    <row r="53" spans="1:35" x14ac:dyDescent="0.25">
      <c r="B53">
        <f>AVERAGE(B32:B52)</f>
        <v>0.19445000000000001</v>
      </c>
      <c r="C53">
        <f>AVERAGE(C32:C52)</f>
        <v>0.22222666666666668</v>
      </c>
      <c r="D53">
        <f>AVERAGE(D32:D52)</f>
        <v>0.63634761904761894</v>
      </c>
      <c r="E53">
        <f>AVERAGE(E32:E52)</f>
        <v>0.4348555555555555</v>
      </c>
      <c r="F53">
        <f>AVERAGE(F32:F52)</f>
        <v>0.21121176470588238</v>
      </c>
      <c r="G53">
        <f>AVERAGE(G32:G52)</f>
        <v>0.25054615384615386</v>
      </c>
      <c r="H53">
        <f>AVERAGE(H32:H52)</f>
        <v>0.4</v>
      </c>
      <c r="I53">
        <f>AVERAGE(I32:I52)</f>
        <v>0.47965263157894739</v>
      </c>
      <c r="J53">
        <f>AVERAGE(J32:J52)</f>
        <v>0.36905714285714286</v>
      </c>
      <c r="K53">
        <f>AVERAGE(K32:K52)</f>
        <v>0.28242941176470593</v>
      </c>
      <c r="L53">
        <f>AVERAGE(L32:L52)</f>
        <v>0.45199473684210523</v>
      </c>
      <c r="M53">
        <f>AVERAGE(M32:M52)</f>
        <v>0.3</v>
      </c>
      <c r="N53">
        <f>AVERAGE(N32:N52)</f>
        <v>0.28574500000000003</v>
      </c>
      <c r="O53">
        <f>AVERAGE(O32:O52)</f>
        <v>0.5055952380952381</v>
      </c>
      <c r="P53">
        <f>AVERAGE(P32:P52)</f>
        <v>0.82853684210526313</v>
      </c>
      <c r="Q53">
        <f>AVERAGE(Q32:Q52)</f>
        <v>0.45725882352941172</v>
      </c>
      <c r="R53">
        <f>AVERAGE(R32:R52)</f>
        <v>0.73056250000000011</v>
      </c>
      <c r="S53">
        <f>AVERAGE(S32:S52)</f>
        <v>0.2543894736842105</v>
      </c>
      <c r="T53">
        <f>AVERAGE(T32:T52)</f>
        <v>0.2</v>
      </c>
      <c r="U53">
        <f>AVERAGE(U32:U52)</f>
        <v>0.30256923076923076</v>
      </c>
      <c r="V53">
        <f>AVERAGE(V32:V52)</f>
        <v>0.33334000000000003</v>
      </c>
      <c r="W53">
        <f>AVERAGE(W32:W52)</f>
        <v>0.63388000000000011</v>
      </c>
      <c r="X53">
        <f>AVERAGE(X32:X52)</f>
        <v>0.51462857142857144</v>
      </c>
      <c r="Y53">
        <f>AVERAGE(Y32:Y52)</f>
        <v>0.49186666666666667</v>
      </c>
      <c r="Z53">
        <f>AVERAGE(Z32:Z52)</f>
        <v>0.39421428571428574</v>
      </c>
      <c r="AA53">
        <f>AVERAGE(AA32:AA52)</f>
        <v>0.35151818181818184</v>
      </c>
      <c r="AB53">
        <f>AVERAGE(AB32:AB52)</f>
        <v>0</v>
      </c>
      <c r="AC53">
        <f>AVERAGE(AC32:AC52)</f>
        <v>0.33554705882352936</v>
      </c>
      <c r="AD53">
        <f>AVERAGE(AD32:AD52)</f>
        <v>0.44569523809523809</v>
      </c>
      <c r="AE53">
        <f>AVERAGE(AE32:AE52)</f>
        <v>0.35555999999999999</v>
      </c>
      <c r="AF53">
        <f>AVERAGE(AF32:AF52)</f>
        <v>0.75225714285714285</v>
      </c>
      <c r="AG53">
        <f>AVERAGE(AG32:AG52)</f>
        <v>0.40272857142857132</v>
      </c>
      <c r="AH53">
        <f>AVERAGE(AH32:AH52)</f>
        <v>0.18648235294117646</v>
      </c>
      <c r="AI53">
        <f t="shared" si="1"/>
        <v>0.39379232911580303</v>
      </c>
    </row>
  </sheetData>
  <sortState ref="A2:AH22">
    <sortCondition ref="A2:A22"/>
  </sortState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/>
  </sheetViews>
  <sheetFormatPr defaultRowHeight="15" x14ac:dyDescent="0.25"/>
  <cols>
    <col min="1" max="1" width="11.7109375" customWidth="1"/>
    <col min="2" max="2" width="13" customWidth="1"/>
    <col min="10" max="10" width="12.5703125" customWidth="1"/>
    <col min="15" max="15" width="15.5703125" customWidth="1"/>
  </cols>
  <sheetData>
    <row r="1" spans="1:28" x14ac:dyDescent="0.25">
      <c r="A1" t="s">
        <v>198</v>
      </c>
      <c r="B1" t="s">
        <v>164</v>
      </c>
      <c r="C1" t="s">
        <v>165</v>
      </c>
      <c r="D1" t="s">
        <v>201</v>
      </c>
      <c r="E1" t="s">
        <v>166</v>
      </c>
      <c r="F1" t="s">
        <v>167</v>
      </c>
      <c r="G1" t="s">
        <v>168</v>
      </c>
      <c r="H1" t="s">
        <v>169</v>
      </c>
      <c r="I1" t="s">
        <v>170</v>
      </c>
      <c r="J1" t="s">
        <v>200</v>
      </c>
      <c r="K1" t="s">
        <v>171</v>
      </c>
      <c r="L1" t="s">
        <v>173</v>
      </c>
      <c r="M1" t="s">
        <v>176</v>
      </c>
      <c r="N1" t="s">
        <v>177</v>
      </c>
      <c r="O1" t="s">
        <v>178</v>
      </c>
      <c r="P1" t="s">
        <v>180</v>
      </c>
      <c r="Q1" t="s">
        <v>181</v>
      </c>
      <c r="R1" t="s">
        <v>182</v>
      </c>
      <c r="S1" t="s">
        <v>184</v>
      </c>
      <c r="T1" t="s">
        <v>185</v>
      </c>
      <c r="U1" t="s">
        <v>186</v>
      </c>
      <c r="V1" t="s">
        <v>190</v>
      </c>
      <c r="W1" t="s">
        <v>191</v>
      </c>
      <c r="X1" t="s">
        <v>202</v>
      </c>
      <c r="Y1" t="s">
        <v>193</v>
      </c>
      <c r="Z1" t="s">
        <v>194</v>
      </c>
      <c r="AA1" t="s">
        <v>195</v>
      </c>
      <c r="AB1" t="s">
        <v>197</v>
      </c>
    </row>
    <row r="2" spans="1:28" x14ac:dyDescent="0.25">
      <c r="A2" t="s">
        <v>111</v>
      </c>
      <c r="B2">
        <v>0.42859999999999998</v>
      </c>
      <c r="D2">
        <v>0</v>
      </c>
      <c r="E2">
        <v>0.60870000000000002</v>
      </c>
      <c r="F2">
        <v>0.71430000000000005</v>
      </c>
      <c r="G2">
        <v>0.72729999999999995</v>
      </c>
      <c r="H2">
        <v>0.6</v>
      </c>
      <c r="I2">
        <v>1</v>
      </c>
      <c r="J2">
        <v>1</v>
      </c>
      <c r="K2">
        <v>0.66669999999999996</v>
      </c>
      <c r="M2">
        <v>0.375</v>
      </c>
      <c r="N2">
        <v>0.72499999999999998</v>
      </c>
      <c r="O2">
        <v>0</v>
      </c>
      <c r="P2">
        <v>1</v>
      </c>
      <c r="Q2">
        <v>0.66669999999999996</v>
      </c>
      <c r="R2">
        <v>0.52380000000000004</v>
      </c>
      <c r="S2">
        <v>0</v>
      </c>
      <c r="T2">
        <v>1</v>
      </c>
      <c r="U2">
        <v>0.33329999999999999</v>
      </c>
      <c r="V2">
        <v>0.66669999999999996</v>
      </c>
      <c r="W2">
        <v>1</v>
      </c>
      <c r="X2">
        <v>0.71430000000000005</v>
      </c>
      <c r="Y2">
        <v>0.79169999999999996</v>
      </c>
      <c r="Z2">
        <v>0.76919999999999999</v>
      </c>
      <c r="AB2">
        <f>AVERAGE(B2:AA2)</f>
        <v>0.62223043478260864</v>
      </c>
    </row>
    <row r="3" spans="1:28" x14ac:dyDescent="0.25">
      <c r="A3" t="s">
        <v>114</v>
      </c>
      <c r="B3">
        <v>0.44440000000000002</v>
      </c>
      <c r="D3">
        <v>0</v>
      </c>
      <c r="E3">
        <v>0.59019999999999995</v>
      </c>
      <c r="F3">
        <v>1</v>
      </c>
      <c r="G3">
        <v>0.625</v>
      </c>
      <c r="H3">
        <v>0.5</v>
      </c>
      <c r="J3">
        <v>0.8</v>
      </c>
      <c r="K3">
        <v>0</v>
      </c>
      <c r="M3">
        <v>0.72219999999999995</v>
      </c>
      <c r="N3">
        <v>0.59570000000000001</v>
      </c>
      <c r="O3">
        <v>1</v>
      </c>
      <c r="P3">
        <v>0.46150000000000002</v>
      </c>
      <c r="Q3">
        <v>0.4</v>
      </c>
      <c r="R3">
        <v>0.4</v>
      </c>
      <c r="S3">
        <v>0.28570000000000001</v>
      </c>
      <c r="T3">
        <v>1</v>
      </c>
      <c r="U3">
        <v>0.88890000000000002</v>
      </c>
      <c r="V3">
        <v>0.75</v>
      </c>
      <c r="W3">
        <v>0.55559999999999998</v>
      </c>
      <c r="X3">
        <v>0.75</v>
      </c>
      <c r="Y3">
        <v>0.86360000000000003</v>
      </c>
      <c r="Z3">
        <v>0.64290000000000003</v>
      </c>
      <c r="AA3">
        <v>0</v>
      </c>
      <c r="AB3">
        <f>AVERAGE(B3:AA3)</f>
        <v>0.57720434782608698</v>
      </c>
    </row>
    <row r="4" spans="1:28" x14ac:dyDescent="0.25">
      <c r="A4" t="s">
        <v>113</v>
      </c>
      <c r="B4">
        <v>0.64</v>
      </c>
      <c r="D4">
        <v>0</v>
      </c>
      <c r="E4">
        <v>0.7</v>
      </c>
      <c r="F4">
        <v>0</v>
      </c>
      <c r="G4">
        <v>0.35289999999999999</v>
      </c>
      <c r="H4">
        <v>0.44440000000000002</v>
      </c>
      <c r="I4">
        <v>1</v>
      </c>
      <c r="J4">
        <v>0.4</v>
      </c>
      <c r="K4">
        <v>0.36359999999999998</v>
      </c>
      <c r="M4">
        <v>0.27589999999999998</v>
      </c>
      <c r="N4">
        <v>0.58179999999999998</v>
      </c>
      <c r="O4">
        <v>0</v>
      </c>
      <c r="P4">
        <v>0</v>
      </c>
      <c r="Q4">
        <v>0.2</v>
      </c>
      <c r="R4">
        <v>0.6512</v>
      </c>
      <c r="S4">
        <v>0.25</v>
      </c>
      <c r="T4">
        <v>0</v>
      </c>
      <c r="U4">
        <v>0</v>
      </c>
      <c r="V4">
        <v>0.28570000000000001</v>
      </c>
      <c r="W4">
        <v>0.25</v>
      </c>
      <c r="X4">
        <v>0.18179999999999999</v>
      </c>
      <c r="Y4">
        <v>0.62860000000000005</v>
      </c>
      <c r="Z4">
        <v>0.6</v>
      </c>
      <c r="AB4">
        <f>AVERAGE(B4:AA4)</f>
        <v>0.33938695652173911</v>
      </c>
    </row>
    <row r="5" spans="1:28" x14ac:dyDescent="0.25">
      <c r="A5" t="s">
        <v>115</v>
      </c>
      <c r="B5">
        <v>0.75860000000000005</v>
      </c>
      <c r="D5">
        <v>0.66669999999999996</v>
      </c>
      <c r="E5">
        <v>0.63160000000000005</v>
      </c>
      <c r="F5">
        <v>0.90910000000000002</v>
      </c>
      <c r="G5">
        <v>0.61539999999999995</v>
      </c>
      <c r="H5">
        <v>0.72729999999999995</v>
      </c>
      <c r="J5">
        <v>0.66669999999999996</v>
      </c>
      <c r="K5">
        <v>1</v>
      </c>
      <c r="M5">
        <v>0.56000000000000005</v>
      </c>
      <c r="N5">
        <v>0.69440000000000002</v>
      </c>
      <c r="O5">
        <v>1</v>
      </c>
      <c r="P5">
        <v>0.8</v>
      </c>
      <c r="Q5">
        <v>0</v>
      </c>
      <c r="R5">
        <v>0.84209999999999996</v>
      </c>
      <c r="S5">
        <v>0.16669999999999999</v>
      </c>
      <c r="T5">
        <v>0</v>
      </c>
      <c r="U5">
        <v>0.4</v>
      </c>
      <c r="V5">
        <v>0.57140000000000002</v>
      </c>
      <c r="W5">
        <v>0.33329999999999999</v>
      </c>
      <c r="X5">
        <v>0.25</v>
      </c>
      <c r="Y5">
        <v>0.76600000000000001</v>
      </c>
      <c r="Z5">
        <v>0.48780000000000001</v>
      </c>
      <c r="AB5">
        <f>AVERAGE(B5:AA5)</f>
        <v>0.58395909090909093</v>
      </c>
    </row>
    <row r="6" spans="1:28" x14ac:dyDescent="0.25">
      <c r="B6">
        <f>AVERAGE(B2:B5)</f>
        <v>0.56789999999999996</v>
      </c>
      <c r="D6">
        <f>AVERAGE(D2:D5)</f>
        <v>0.16667499999999999</v>
      </c>
      <c r="E6">
        <f>AVERAGE(E2:E5)</f>
        <v>0.63262499999999999</v>
      </c>
      <c r="F6">
        <f>AVERAGE(F2:F5)</f>
        <v>0.65585000000000004</v>
      </c>
      <c r="G6">
        <f>AVERAGE(G2:G5)</f>
        <v>0.58014999999999994</v>
      </c>
      <c r="H6">
        <f>AVERAGE(H2:H5)</f>
        <v>0.56792500000000001</v>
      </c>
      <c r="I6">
        <f>AVERAGE(I2:I5)</f>
        <v>1</v>
      </c>
      <c r="J6">
        <f>AVERAGE(J2:J5)</f>
        <v>0.71667500000000006</v>
      </c>
      <c r="K6">
        <f t="shared" ref="K6:AB6" si="0">AVERAGE(K2:K5)</f>
        <v>0.507575</v>
      </c>
      <c r="M6">
        <f t="shared" si="0"/>
        <v>0.48327500000000001</v>
      </c>
      <c r="N6">
        <f t="shared" si="0"/>
        <v>0.64922499999999994</v>
      </c>
      <c r="O6">
        <f t="shared" si="0"/>
        <v>0.5</v>
      </c>
      <c r="P6">
        <f t="shared" si="0"/>
        <v>0.56537499999999996</v>
      </c>
      <c r="Q6">
        <f t="shared" si="0"/>
        <v>0.31667499999999998</v>
      </c>
      <c r="R6">
        <f t="shared" si="0"/>
        <v>0.60427500000000001</v>
      </c>
      <c r="S6">
        <f t="shared" si="0"/>
        <v>0.17560000000000001</v>
      </c>
      <c r="T6">
        <f t="shared" si="0"/>
        <v>0.5</v>
      </c>
      <c r="U6">
        <f t="shared" si="0"/>
        <v>0.40554999999999997</v>
      </c>
      <c r="V6">
        <f t="shared" si="0"/>
        <v>0.56845000000000001</v>
      </c>
      <c r="W6">
        <f t="shared" si="0"/>
        <v>0.53472500000000001</v>
      </c>
      <c r="X6">
        <f t="shared" si="0"/>
        <v>0.47402500000000003</v>
      </c>
      <c r="Y6">
        <f t="shared" si="0"/>
        <v>0.76247500000000001</v>
      </c>
      <c r="Z6">
        <f t="shared" si="0"/>
        <v>0.62497500000000006</v>
      </c>
      <c r="AA6">
        <f t="shared" si="0"/>
        <v>0</v>
      </c>
      <c r="AB6">
        <f t="shared" si="0"/>
        <v>0.53069520750988142</v>
      </c>
    </row>
    <row r="8" spans="1:28" x14ac:dyDescent="0.25">
      <c r="A8" t="s">
        <v>199</v>
      </c>
      <c r="B8" t="s">
        <v>164</v>
      </c>
      <c r="C8" t="s">
        <v>165</v>
      </c>
      <c r="D8" t="s">
        <v>201</v>
      </c>
      <c r="E8" t="s">
        <v>166</v>
      </c>
      <c r="F8" t="s">
        <v>167</v>
      </c>
      <c r="G8" t="s">
        <v>168</v>
      </c>
      <c r="H8" t="s">
        <v>169</v>
      </c>
      <c r="I8" t="s">
        <v>170</v>
      </c>
      <c r="J8" t="s">
        <v>200</v>
      </c>
      <c r="K8" t="s">
        <v>171</v>
      </c>
      <c r="L8" t="s">
        <v>173</v>
      </c>
      <c r="M8" t="s">
        <v>176</v>
      </c>
      <c r="N8" t="s">
        <v>177</v>
      </c>
      <c r="O8" t="s">
        <v>178</v>
      </c>
      <c r="P8" t="s">
        <v>180</v>
      </c>
      <c r="Q8" t="s">
        <v>181</v>
      </c>
      <c r="R8" t="s">
        <v>182</v>
      </c>
      <c r="S8" t="s">
        <v>184</v>
      </c>
      <c r="T8" t="s">
        <v>185</v>
      </c>
      <c r="U8" t="s">
        <v>186</v>
      </c>
      <c r="V8" t="s">
        <v>190</v>
      </c>
      <c r="W8" t="s">
        <v>191</v>
      </c>
      <c r="X8" t="s">
        <v>202</v>
      </c>
      <c r="Y8" t="s">
        <v>193</v>
      </c>
      <c r="Z8" t="s">
        <v>194</v>
      </c>
      <c r="AA8" t="s">
        <v>195</v>
      </c>
      <c r="AB8" t="s">
        <v>197</v>
      </c>
    </row>
    <row r="9" spans="1:28" x14ac:dyDescent="0.25">
      <c r="A9" t="s">
        <v>111</v>
      </c>
      <c r="B9">
        <v>0.57140000000000002</v>
      </c>
      <c r="D9">
        <v>0</v>
      </c>
      <c r="E9">
        <v>0.69569999999999999</v>
      </c>
      <c r="F9">
        <v>0.85709999999999997</v>
      </c>
      <c r="G9">
        <v>0.72729999999999995</v>
      </c>
      <c r="H9">
        <v>0.8</v>
      </c>
      <c r="I9">
        <v>1</v>
      </c>
      <c r="J9">
        <v>1</v>
      </c>
      <c r="K9">
        <v>0.66669999999999996</v>
      </c>
      <c r="M9">
        <v>0.8125</v>
      </c>
      <c r="N9">
        <v>0.82499999999999996</v>
      </c>
      <c r="O9">
        <v>0</v>
      </c>
      <c r="P9">
        <v>1</v>
      </c>
      <c r="Q9">
        <v>0.66669999999999996</v>
      </c>
      <c r="R9">
        <v>0.8095</v>
      </c>
      <c r="S9">
        <v>0.72729999999999995</v>
      </c>
      <c r="T9">
        <v>1</v>
      </c>
      <c r="U9">
        <v>1</v>
      </c>
      <c r="V9">
        <v>0.91669999999999996</v>
      </c>
      <c r="W9">
        <v>1</v>
      </c>
      <c r="X9">
        <v>0.85709999999999997</v>
      </c>
      <c r="Y9">
        <v>0.91669999999999996</v>
      </c>
      <c r="Z9">
        <v>0.76919999999999999</v>
      </c>
      <c r="AB9">
        <f>AVERAGE(B9:AA9)</f>
        <v>0.76603913043478256</v>
      </c>
    </row>
    <row r="10" spans="1:28" x14ac:dyDescent="0.25">
      <c r="A10" t="s">
        <v>114</v>
      </c>
      <c r="B10">
        <v>0.44440000000000002</v>
      </c>
      <c r="D10">
        <v>0</v>
      </c>
      <c r="E10">
        <v>0.81969999999999998</v>
      </c>
      <c r="F10">
        <v>1</v>
      </c>
      <c r="G10">
        <v>0.625</v>
      </c>
      <c r="H10">
        <v>0.5</v>
      </c>
      <c r="J10">
        <v>0.8</v>
      </c>
      <c r="K10">
        <v>0.66669999999999996</v>
      </c>
      <c r="M10">
        <v>0.72219999999999995</v>
      </c>
      <c r="N10">
        <v>0.76600000000000001</v>
      </c>
      <c r="O10">
        <v>1</v>
      </c>
      <c r="P10">
        <v>0.92310000000000003</v>
      </c>
      <c r="Q10">
        <v>0.4</v>
      </c>
      <c r="R10">
        <v>0.86670000000000003</v>
      </c>
      <c r="S10">
        <v>0.28570000000000001</v>
      </c>
      <c r="T10">
        <v>1</v>
      </c>
      <c r="U10">
        <v>0.88890000000000002</v>
      </c>
      <c r="V10">
        <v>0.875</v>
      </c>
      <c r="W10">
        <v>0.66669999999999996</v>
      </c>
      <c r="X10">
        <v>0.875</v>
      </c>
      <c r="Y10">
        <v>0.86360000000000003</v>
      </c>
      <c r="Z10">
        <v>0.78569999999999995</v>
      </c>
      <c r="AA10">
        <v>0</v>
      </c>
      <c r="AB10">
        <f t="shared" ref="AB10:AB12" si="1">AVERAGE(B10:AA10)</f>
        <v>0.68584347826086955</v>
      </c>
    </row>
    <row r="11" spans="1:28" x14ac:dyDescent="0.25">
      <c r="A11" t="s">
        <v>113</v>
      </c>
      <c r="B11">
        <v>0.64</v>
      </c>
      <c r="D11">
        <v>0</v>
      </c>
      <c r="E11">
        <v>0.75</v>
      </c>
      <c r="F11">
        <v>0.33329999999999999</v>
      </c>
      <c r="G11">
        <v>0.58819999999999995</v>
      </c>
      <c r="H11">
        <v>0.66669999999999996</v>
      </c>
      <c r="I11">
        <v>1</v>
      </c>
      <c r="J11">
        <v>0.8</v>
      </c>
      <c r="K11">
        <v>0.54549999999999998</v>
      </c>
      <c r="M11">
        <v>0.8276</v>
      </c>
      <c r="N11">
        <v>0.69089999999999996</v>
      </c>
      <c r="O11">
        <v>0</v>
      </c>
      <c r="P11">
        <v>0.4</v>
      </c>
      <c r="Q11">
        <v>0.4</v>
      </c>
      <c r="R11">
        <v>0.79069999999999996</v>
      </c>
      <c r="S11">
        <v>1</v>
      </c>
      <c r="T11">
        <v>0</v>
      </c>
      <c r="U11">
        <v>0.8</v>
      </c>
      <c r="V11">
        <v>0.47620000000000001</v>
      </c>
      <c r="W11">
        <v>0.25</v>
      </c>
      <c r="X11">
        <v>0.36359999999999998</v>
      </c>
      <c r="Y11">
        <v>0.8</v>
      </c>
      <c r="Z11">
        <v>0.7</v>
      </c>
      <c r="AB11">
        <f t="shared" si="1"/>
        <v>0.55750869565217398</v>
      </c>
    </row>
    <row r="12" spans="1:28" x14ac:dyDescent="0.25">
      <c r="A12" t="s">
        <v>115</v>
      </c>
      <c r="B12">
        <v>0.75860000000000005</v>
      </c>
      <c r="D12">
        <v>0.66669999999999996</v>
      </c>
      <c r="E12">
        <v>0.78949999999999998</v>
      </c>
      <c r="F12">
        <v>0.90910000000000002</v>
      </c>
      <c r="G12">
        <v>0.61539999999999995</v>
      </c>
      <c r="H12">
        <v>0.72729999999999995</v>
      </c>
      <c r="J12">
        <v>0.66669999999999996</v>
      </c>
      <c r="K12">
        <v>1</v>
      </c>
      <c r="M12">
        <v>0.64</v>
      </c>
      <c r="N12">
        <v>0.72219999999999995</v>
      </c>
      <c r="O12">
        <v>1</v>
      </c>
      <c r="P12">
        <v>0.8</v>
      </c>
      <c r="Q12">
        <v>0</v>
      </c>
      <c r="R12">
        <v>0.94740000000000002</v>
      </c>
      <c r="S12">
        <v>0.5</v>
      </c>
      <c r="T12">
        <v>0</v>
      </c>
      <c r="U12">
        <v>0.4</v>
      </c>
      <c r="V12">
        <v>0.66669999999999996</v>
      </c>
      <c r="W12">
        <v>0.66669999999999996</v>
      </c>
      <c r="X12">
        <v>0.5</v>
      </c>
      <c r="Y12">
        <v>0.85109999999999997</v>
      </c>
      <c r="Z12">
        <v>0.6341</v>
      </c>
      <c r="AB12">
        <f t="shared" si="1"/>
        <v>0.65734090909090925</v>
      </c>
    </row>
    <row r="13" spans="1:28" x14ac:dyDescent="0.25">
      <c r="B13">
        <f>AVERAGE(B9:B12)</f>
        <v>0.60360000000000003</v>
      </c>
      <c r="D13">
        <f t="shared" ref="C13:AB13" si="2">AVERAGE(D9:D12)</f>
        <v>0.16667499999999999</v>
      </c>
      <c r="E13">
        <f t="shared" si="2"/>
        <v>0.76372499999999999</v>
      </c>
      <c r="F13">
        <f t="shared" si="2"/>
        <v>0.77487499999999998</v>
      </c>
      <c r="G13">
        <f t="shared" si="2"/>
        <v>0.63897500000000007</v>
      </c>
      <c r="H13">
        <f t="shared" si="2"/>
        <v>0.67349999999999999</v>
      </c>
      <c r="I13">
        <f t="shared" si="2"/>
        <v>1</v>
      </c>
      <c r="J13">
        <f t="shared" si="2"/>
        <v>0.81667500000000004</v>
      </c>
      <c r="K13">
        <f t="shared" si="2"/>
        <v>0.71972499999999995</v>
      </c>
      <c r="M13">
        <f t="shared" si="2"/>
        <v>0.75057499999999999</v>
      </c>
      <c r="N13">
        <f t="shared" si="2"/>
        <v>0.75102499999999994</v>
      </c>
      <c r="O13">
        <f t="shared" si="2"/>
        <v>0.5</v>
      </c>
      <c r="P13">
        <f t="shared" si="2"/>
        <v>0.780775</v>
      </c>
      <c r="Q13">
        <f t="shared" si="2"/>
        <v>0.36667499999999997</v>
      </c>
      <c r="R13">
        <f t="shared" si="2"/>
        <v>0.85357499999999997</v>
      </c>
      <c r="S13">
        <f t="shared" si="2"/>
        <v>0.62824999999999998</v>
      </c>
      <c r="T13">
        <f t="shared" si="2"/>
        <v>0.5</v>
      </c>
      <c r="U13">
        <f t="shared" si="2"/>
        <v>0.77222500000000005</v>
      </c>
      <c r="V13">
        <f t="shared" si="2"/>
        <v>0.73365000000000002</v>
      </c>
      <c r="W13">
        <f t="shared" si="2"/>
        <v>0.64585000000000004</v>
      </c>
      <c r="X13">
        <f t="shared" si="2"/>
        <v>0.64892499999999997</v>
      </c>
      <c r="Y13">
        <f t="shared" si="2"/>
        <v>0.85785</v>
      </c>
      <c r="Z13">
        <f t="shared" si="2"/>
        <v>0.72225000000000006</v>
      </c>
      <c r="AA13">
        <f t="shared" si="2"/>
        <v>0</v>
      </c>
      <c r="AB13">
        <f t="shared" si="2"/>
        <v>0.66668305335968381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5" x14ac:dyDescent="0.25"/>
  <cols>
    <col min="1" max="2" width="13.42578125" customWidth="1"/>
    <col min="3" max="3" width="12.28515625" customWidth="1"/>
    <col min="4" max="4" width="11.5703125" customWidth="1"/>
  </cols>
  <sheetData>
    <row r="1" spans="1:4" x14ac:dyDescent="0.25">
      <c r="A1" t="s">
        <v>104</v>
      </c>
      <c r="B1" t="s">
        <v>97</v>
      </c>
      <c r="C1" t="s">
        <v>105</v>
      </c>
      <c r="D1" t="s">
        <v>96</v>
      </c>
    </row>
    <row r="2" spans="1:4" x14ac:dyDescent="0.25">
      <c r="A2" t="s">
        <v>15</v>
      </c>
      <c r="B2">
        <v>153</v>
      </c>
      <c r="C2">
        <f t="shared" ref="C2:C19" si="0">100*(B2/$B$20)</f>
        <v>10.828025477707007</v>
      </c>
      <c r="D2">
        <f t="shared" ref="D2:D19" si="1">RANK(C2,$C$2:$C$19)</f>
        <v>3</v>
      </c>
    </row>
    <row r="3" spans="1:4" x14ac:dyDescent="0.25">
      <c r="A3" t="s">
        <v>29</v>
      </c>
      <c r="B3">
        <v>13</v>
      </c>
      <c r="C3">
        <f t="shared" si="0"/>
        <v>0.9200283085633405</v>
      </c>
      <c r="D3">
        <f t="shared" si="1"/>
        <v>12</v>
      </c>
    </row>
    <row r="4" spans="1:4" x14ac:dyDescent="0.25">
      <c r="A4" t="s">
        <v>30</v>
      </c>
      <c r="B4">
        <v>101</v>
      </c>
      <c r="C4">
        <f t="shared" si="0"/>
        <v>7.1479122434536437</v>
      </c>
      <c r="D4">
        <f t="shared" si="1"/>
        <v>4</v>
      </c>
    </row>
    <row r="5" spans="1:4" x14ac:dyDescent="0.25">
      <c r="A5" t="s">
        <v>16</v>
      </c>
      <c r="B5">
        <v>237</v>
      </c>
      <c r="C5">
        <f t="shared" si="0"/>
        <v>16.772823779193207</v>
      </c>
      <c r="D5">
        <f t="shared" si="1"/>
        <v>2</v>
      </c>
    </row>
    <row r="6" spans="1:4" x14ac:dyDescent="0.25">
      <c r="A6" t="s">
        <v>17</v>
      </c>
      <c r="B6">
        <v>35</v>
      </c>
      <c r="C6">
        <f t="shared" si="0"/>
        <v>2.4769992922859165</v>
      </c>
      <c r="D6">
        <f t="shared" si="1"/>
        <v>11</v>
      </c>
    </row>
    <row r="7" spans="1:4" x14ac:dyDescent="0.25">
      <c r="A7" t="s">
        <v>18</v>
      </c>
      <c r="B7">
        <v>9</v>
      </c>
      <c r="C7">
        <f t="shared" si="0"/>
        <v>0.63694267515923575</v>
      </c>
      <c r="D7">
        <f t="shared" si="1"/>
        <v>14</v>
      </c>
    </row>
    <row r="8" spans="1:4" x14ac:dyDescent="0.25">
      <c r="A8" t="s">
        <v>19</v>
      </c>
      <c r="B8">
        <v>3</v>
      </c>
      <c r="C8">
        <f t="shared" si="0"/>
        <v>0.21231422505307856</v>
      </c>
      <c r="D8">
        <f t="shared" si="1"/>
        <v>17</v>
      </c>
    </row>
    <row r="9" spans="1:4" x14ac:dyDescent="0.25">
      <c r="A9" t="s">
        <v>20</v>
      </c>
      <c r="B9">
        <v>44</v>
      </c>
      <c r="C9">
        <f t="shared" si="0"/>
        <v>3.1139419674451521</v>
      </c>
      <c r="D9">
        <f t="shared" si="1"/>
        <v>9</v>
      </c>
    </row>
    <row r="10" spans="1:4" x14ac:dyDescent="0.25">
      <c r="A10" t="s">
        <v>21</v>
      </c>
      <c r="B10">
        <v>10</v>
      </c>
      <c r="C10">
        <f t="shared" si="0"/>
        <v>0.70771408351026177</v>
      </c>
      <c r="D10">
        <f t="shared" si="1"/>
        <v>13</v>
      </c>
    </row>
    <row r="11" spans="1:4" x14ac:dyDescent="0.25">
      <c r="A11" t="s">
        <v>22</v>
      </c>
      <c r="B11">
        <v>66</v>
      </c>
      <c r="C11">
        <f t="shared" si="0"/>
        <v>4.6709129511677281</v>
      </c>
      <c r="D11">
        <f t="shared" si="1"/>
        <v>6</v>
      </c>
    </row>
    <row r="12" spans="1:4" x14ac:dyDescent="0.25">
      <c r="A12" t="s">
        <v>23</v>
      </c>
      <c r="B12">
        <v>1</v>
      </c>
      <c r="C12">
        <f t="shared" si="0"/>
        <v>7.0771408351026188E-2</v>
      </c>
      <c r="D12">
        <f t="shared" si="1"/>
        <v>18</v>
      </c>
    </row>
    <row r="13" spans="1:4" x14ac:dyDescent="0.25">
      <c r="A13" t="s">
        <v>24</v>
      </c>
      <c r="B13">
        <v>60</v>
      </c>
      <c r="C13">
        <f t="shared" si="0"/>
        <v>4.2462845010615711</v>
      </c>
      <c r="D13">
        <f t="shared" si="1"/>
        <v>7</v>
      </c>
    </row>
    <row r="14" spans="1:4" x14ac:dyDescent="0.25">
      <c r="A14" t="s">
        <v>25</v>
      </c>
      <c r="B14">
        <v>476</v>
      </c>
      <c r="C14">
        <f t="shared" si="0"/>
        <v>33.687190375088463</v>
      </c>
      <c r="D14">
        <f t="shared" si="1"/>
        <v>1</v>
      </c>
    </row>
    <row r="15" spans="1:4" x14ac:dyDescent="0.25">
      <c r="A15" t="s">
        <v>26</v>
      </c>
      <c r="B15">
        <v>99</v>
      </c>
      <c r="C15">
        <f t="shared" si="0"/>
        <v>7.0063694267515926</v>
      </c>
      <c r="D15">
        <f t="shared" si="1"/>
        <v>5</v>
      </c>
    </row>
    <row r="16" spans="1:4" x14ac:dyDescent="0.25">
      <c r="A16" t="s">
        <v>27</v>
      </c>
      <c r="B16">
        <v>8</v>
      </c>
      <c r="C16">
        <f t="shared" si="0"/>
        <v>0.56617126680820951</v>
      </c>
      <c r="D16">
        <f t="shared" si="1"/>
        <v>15</v>
      </c>
    </row>
    <row r="17" spans="1:4" x14ac:dyDescent="0.25">
      <c r="A17" t="s">
        <v>102</v>
      </c>
      <c r="B17">
        <v>4</v>
      </c>
      <c r="C17">
        <f t="shared" si="0"/>
        <v>0.28308563340410475</v>
      </c>
      <c r="D17">
        <f t="shared" si="1"/>
        <v>16</v>
      </c>
    </row>
    <row r="18" spans="1:4" x14ac:dyDescent="0.25">
      <c r="A18" t="s">
        <v>28</v>
      </c>
      <c r="B18">
        <v>56</v>
      </c>
      <c r="C18">
        <f t="shared" si="0"/>
        <v>3.9631988676574665</v>
      </c>
      <c r="D18">
        <f t="shared" si="1"/>
        <v>8</v>
      </c>
    </row>
    <row r="19" spans="1:4" x14ac:dyDescent="0.25">
      <c r="A19" t="s">
        <v>86</v>
      </c>
      <c r="B19">
        <v>38</v>
      </c>
      <c r="C19">
        <f t="shared" si="0"/>
        <v>2.689313517338995</v>
      </c>
      <c r="D19">
        <f t="shared" si="1"/>
        <v>10</v>
      </c>
    </row>
    <row r="20" spans="1:4" x14ac:dyDescent="0.25">
      <c r="A20" t="s">
        <v>94</v>
      </c>
      <c r="B20">
        <f>SUM(B2:B19)</f>
        <v>1413</v>
      </c>
    </row>
    <row r="21" spans="1:4" x14ac:dyDescent="0.25">
      <c r="A21" t="s">
        <v>103</v>
      </c>
      <c r="B21">
        <v>874</v>
      </c>
    </row>
    <row r="22" spans="1:4" x14ac:dyDescent="0.25">
      <c r="A22" t="s">
        <v>7</v>
      </c>
      <c r="B22">
        <f>B20/B21</f>
        <v>1.6167048054919908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topLeftCell="E1" zoomScaleNormal="100" workbookViewId="0">
      <selection activeCell="E1" sqref="E1"/>
    </sheetView>
  </sheetViews>
  <sheetFormatPr defaultRowHeight="15" x14ac:dyDescent="0.25"/>
  <cols>
    <col min="1" max="1" width="17.28515625" customWidth="1"/>
    <col min="2" max="2" width="5.28515625" customWidth="1"/>
    <col min="3" max="3" width="8.5703125" customWidth="1"/>
    <col min="4" max="4" width="6.28515625" customWidth="1"/>
  </cols>
  <sheetData>
    <row r="1" spans="1:28" x14ac:dyDescent="0.25">
      <c r="B1" t="s">
        <v>77</v>
      </c>
      <c r="E1" t="s">
        <v>87</v>
      </c>
      <c r="H1" t="s">
        <v>88</v>
      </c>
      <c r="K1" t="s">
        <v>89</v>
      </c>
      <c r="N1" t="s">
        <v>90</v>
      </c>
      <c r="Q1" t="s">
        <v>91</v>
      </c>
      <c r="T1" t="s">
        <v>92</v>
      </c>
      <c r="W1" t="s">
        <v>93</v>
      </c>
      <c r="Z1" t="s">
        <v>78</v>
      </c>
    </row>
    <row r="2" spans="1:28" x14ac:dyDescent="0.25">
      <c r="B2" t="s">
        <v>97</v>
      </c>
      <c r="C2" t="s">
        <v>95</v>
      </c>
      <c r="D2" t="s">
        <v>96</v>
      </c>
      <c r="E2" t="s">
        <v>97</v>
      </c>
      <c r="F2" t="s">
        <v>95</v>
      </c>
      <c r="G2" t="s">
        <v>96</v>
      </c>
      <c r="H2" t="s">
        <v>97</v>
      </c>
      <c r="I2" t="s">
        <v>95</v>
      </c>
      <c r="J2" t="s">
        <v>96</v>
      </c>
      <c r="K2" t="s">
        <v>97</v>
      </c>
      <c r="L2" t="s">
        <v>95</v>
      </c>
      <c r="M2" t="s">
        <v>96</v>
      </c>
      <c r="N2" t="s">
        <v>97</v>
      </c>
      <c r="O2" t="s">
        <v>95</v>
      </c>
      <c r="P2" t="s">
        <v>96</v>
      </c>
      <c r="Q2" t="s">
        <v>97</v>
      </c>
      <c r="R2" t="s">
        <v>95</v>
      </c>
      <c r="S2" t="s">
        <v>96</v>
      </c>
      <c r="T2" t="s">
        <v>97</v>
      </c>
      <c r="U2" t="s">
        <v>95</v>
      </c>
      <c r="V2" t="s">
        <v>96</v>
      </c>
      <c r="W2" t="s">
        <v>97</v>
      </c>
      <c r="X2" t="s">
        <v>95</v>
      </c>
      <c r="Y2" t="s">
        <v>96</v>
      </c>
      <c r="Z2" t="s">
        <v>97</v>
      </c>
      <c r="AA2" t="s">
        <v>106</v>
      </c>
      <c r="AB2" t="s">
        <v>96</v>
      </c>
    </row>
    <row r="3" spans="1:28" x14ac:dyDescent="0.25">
      <c r="A3" t="s">
        <v>31</v>
      </c>
      <c r="B3">
        <v>1</v>
      </c>
      <c r="C3">
        <f>100*(B3/$B$36)</f>
        <v>4</v>
      </c>
      <c r="D3">
        <f>RANK(C3,$C$3:$C$35)</f>
        <v>3</v>
      </c>
      <c r="E3">
        <v>11</v>
      </c>
      <c r="F3">
        <f>100*(E3/$E$36)</f>
        <v>1.5277777777777777</v>
      </c>
      <c r="G3">
        <f>RANK(F3,$F$3:$F$35)</f>
        <v>17</v>
      </c>
      <c r="H3">
        <v>7</v>
      </c>
      <c r="I3">
        <f>100*(H3/$H$36)</f>
        <v>1.0447761194029852</v>
      </c>
      <c r="J3">
        <f>RANK(I3,$I$3:$I$35)</f>
        <v>21</v>
      </c>
      <c r="K3">
        <v>7</v>
      </c>
      <c r="L3">
        <f>100*(K3/$K$36)</f>
        <v>0.94466936572199733</v>
      </c>
      <c r="M3">
        <f>RANK(L3,$L$3:$L$35)</f>
        <v>21</v>
      </c>
      <c r="N3">
        <v>7</v>
      </c>
      <c r="O3">
        <f>100*(N3/$N$36)</f>
        <v>0.99150141643059486</v>
      </c>
      <c r="P3">
        <f>RANK(O3,$O$3:$O$35)</f>
        <v>20</v>
      </c>
      <c r="Q3">
        <v>15</v>
      </c>
      <c r="R3">
        <f>100*(Q3/$Q$36)</f>
        <v>2.0804438280166435</v>
      </c>
      <c r="S3">
        <f>RANK(R3,$R$3:$R$35)</f>
        <v>11</v>
      </c>
      <c r="T3">
        <v>1</v>
      </c>
      <c r="U3">
        <f>100*(T3/$T$36)</f>
        <v>0.16286644951140067</v>
      </c>
      <c r="V3">
        <f>RANK(U3,$U$3:$U$35)</f>
        <v>26</v>
      </c>
      <c r="W3">
        <v>4</v>
      </c>
      <c r="X3">
        <f>100*(W3/$W$36)</f>
        <v>1.556420233463035</v>
      </c>
      <c r="Y3">
        <f>RANK(X3,$X$3:$X$35)</f>
        <v>14</v>
      </c>
      <c r="Z3">
        <f t="shared" ref="Z3:Z36" si="0">SUM(E3,H3,K3,N3,Q3,T3,W3)</f>
        <v>52</v>
      </c>
      <c r="AA3">
        <f>100*(Z3/$Z$36)</f>
        <v>1.1740799277489276</v>
      </c>
      <c r="AB3">
        <f>RANK(AA3,$AA$3:$AA$35)</f>
        <v>19</v>
      </c>
    </row>
    <row r="4" spans="1:28" x14ac:dyDescent="0.25">
      <c r="A4" t="s">
        <v>32</v>
      </c>
      <c r="B4">
        <v>1</v>
      </c>
      <c r="C4">
        <f t="shared" ref="C4:C35" si="1">100*(B4/$B$36)</f>
        <v>4</v>
      </c>
      <c r="D4">
        <f t="shared" ref="D4:D35" si="2">RANK(C4,$C$3:$C$35)</f>
        <v>3</v>
      </c>
      <c r="E4">
        <v>111</v>
      </c>
      <c r="F4">
        <f t="shared" ref="F4:F35" si="3">100*(E4/$E$36)</f>
        <v>15.416666666666668</v>
      </c>
      <c r="G4">
        <f t="shared" ref="G4:G35" si="4">RANK(F4,$F$3:$F$35)</f>
        <v>2</v>
      </c>
      <c r="H4">
        <v>62</v>
      </c>
      <c r="I4">
        <f t="shared" ref="I4:I35" si="5">100*(H4/$H$36)</f>
        <v>9.2537313432835813</v>
      </c>
      <c r="J4">
        <f t="shared" ref="J4:J35" si="6">RANK(I4,$I$3:$I$35)</f>
        <v>3</v>
      </c>
      <c r="K4">
        <v>83</v>
      </c>
      <c r="L4">
        <f t="shared" ref="L4:L35" si="7">100*(K4/$K$36)</f>
        <v>11.201079622132253</v>
      </c>
      <c r="M4">
        <f t="shared" ref="M4:M35" si="8">RANK(L4,$L$3:$L$35)</f>
        <v>2</v>
      </c>
      <c r="N4">
        <v>96</v>
      </c>
      <c r="O4">
        <f t="shared" ref="O4:O35" si="9">100*(N4/$N$36)</f>
        <v>13.597733711048161</v>
      </c>
      <c r="P4">
        <f t="shared" ref="P4:P35" si="10">RANK(O4,$O$3:$O$35)</f>
        <v>2</v>
      </c>
      <c r="Q4">
        <v>117</v>
      </c>
      <c r="R4">
        <f t="shared" ref="R4:R35" si="11">100*(Q4/$Q$36)</f>
        <v>16.227461858529821</v>
      </c>
      <c r="S4">
        <f t="shared" ref="S4:S35" si="12">RANK(R4,$R$3:$R$35)</f>
        <v>2</v>
      </c>
      <c r="T4">
        <v>194</v>
      </c>
      <c r="U4">
        <f t="shared" ref="U4:U35" si="13">100*(T4/$T$36)</f>
        <v>31.596091205211724</v>
      </c>
      <c r="V4">
        <f t="shared" ref="V4:V35" si="14">RANK(U4,$U$3:$U$35)</f>
        <v>1</v>
      </c>
      <c r="W4">
        <v>29</v>
      </c>
      <c r="X4">
        <f t="shared" ref="X4:X35" si="15">100*(W4/$W$36)</f>
        <v>11.284046692607005</v>
      </c>
      <c r="Y4">
        <f t="shared" ref="Y4:Y35" si="16">RANK(X4,$X$3:$X$35)</f>
        <v>2</v>
      </c>
      <c r="Z4">
        <f t="shared" si="0"/>
        <v>692</v>
      </c>
      <c r="AA4">
        <f t="shared" ref="AA4:AA35" si="17">100*(Z4/$Z$36)</f>
        <v>15.624294423120343</v>
      </c>
      <c r="AB4">
        <f t="shared" ref="AB4:AB35" si="18">RANK(AA4,$AA$3:$AA$35)</f>
        <v>2</v>
      </c>
    </row>
    <row r="5" spans="1:28" x14ac:dyDescent="0.25">
      <c r="A5" t="s">
        <v>33</v>
      </c>
      <c r="B5">
        <v>0</v>
      </c>
      <c r="C5">
        <f t="shared" si="1"/>
        <v>0</v>
      </c>
      <c r="D5">
        <f t="shared" si="2"/>
        <v>15</v>
      </c>
      <c r="E5">
        <v>12</v>
      </c>
      <c r="F5">
        <f t="shared" si="3"/>
        <v>1.6666666666666667</v>
      </c>
      <c r="G5">
        <f t="shared" si="4"/>
        <v>13</v>
      </c>
      <c r="H5">
        <v>85</v>
      </c>
      <c r="I5">
        <f t="shared" si="5"/>
        <v>12.686567164179104</v>
      </c>
      <c r="J5">
        <f t="shared" si="6"/>
        <v>2</v>
      </c>
      <c r="K5">
        <v>26</v>
      </c>
      <c r="L5">
        <f t="shared" si="7"/>
        <v>3.5087719298245612</v>
      </c>
      <c r="M5">
        <f t="shared" si="8"/>
        <v>7</v>
      </c>
      <c r="N5">
        <v>18</v>
      </c>
      <c r="O5">
        <f t="shared" si="9"/>
        <v>2.5495750708215295</v>
      </c>
      <c r="P5">
        <f t="shared" si="10"/>
        <v>11</v>
      </c>
      <c r="Q5">
        <v>13</v>
      </c>
      <c r="R5">
        <f t="shared" si="11"/>
        <v>1.8030513176144243</v>
      </c>
      <c r="S5">
        <f t="shared" si="12"/>
        <v>13</v>
      </c>
      <c r="T5">
        <v>11</v>
      </c>
      <c r="U5">
        <f t="shared" si="13"/>
        <v>1.7915309446254073</v>
      </c>
      <c r="V5">
        <f t="shared" si="14"/>
        <v>12</v>
      </c>
      <c r="W5">
        <v>0</v>
      </c>
      <c r="X5">
        <f t="shared" si="15"/>
        <v>0</v>
      </c>
      <c r="Y5">
        <f t="shared" si="16"/>
        <v>28</v>
      </c>
      <c r="Z5">
        <f t="shared" si="0"/>
        <v>165</v>
      </c>
      <c r="AA5">
        <f t="shared" si="17"/>
        <v>3.7254459245879432</v>
      </c>
      <c r="AB5">
        <f t="shared" si="18"/>
        <v>7</v>
      </c>
    </row>
    <row r="6" spans="1:28" x14ac:dyDescent="0.25">
      <c r="A6" t="s">
        <v>34</v>
      </c>
      <c r="B6">
        <v>4</v>
      </c>
      <c r="C6">
        <f t="shared" si="1"/>
        <v>16</v>
      </c>
      <c r="D6">
        <f t="shared" si="2"/>
        <v>2</v>
      </c>
      <c r="E6">
        <v>38</v>
      </c>
      <c r="F6">
        <f t="shared" si="3"/>
        <v>5.2777777777777777</v>
      </c>
      <c r="G6">
        <f t="shared" si="4"/>
        <v>3</v>
      </c>
      <c r="H6">
        <v>41</v>
      </c>
      <c r="I6">
        <f t="shared" si="5"/>
        <v>6.1194029850746272</v>
      </c>
      <c r="J6">
        <f t="shared" si="6"/>
        <v>4</v>
      </c>
      <c r="K6">
        <v>55</v>
      </c>
      <c r="L6">
        <f t="shared" si="7"/>
        <v>7.4224021592442648</v>
      </c>
      <c r="M6">
        <f t="shared" si="8"/>
        <v>3</v>
      </c>
      <c r="N6">
        <v>41</v>
      </c>
      <c r="O6">
        <f t="shared" si="9"/>
        <v>5.8073654390934841</v>
      </c>
      <c r="P6">
        <f t="shared" si="10"/>
        <v>4</v>
      </c>
      <c r="Q6">
        <v>31</v>
      </c>
      <c r="R6">
        <f t="shared" si="11"/>
        <v>4.2995839112343965</v>
      </c>
      <c r="S6">
        <f t="shared" si="12"/>
        <v>5</v>
      </c>
      <c r="T6">
        <v>32</v>
      </c>
      <c r="U6">
        <f t="shared" si="13"/>
        <v>5.2117263843648214</v>
      </c>
      <c r="V6">
        <f t="shared" si="14"/>
        <v>5</v>
      </c>
      <c r="W6">
        <v>13</v>
      </c>
      <c r="X6">
        <f t="shared" si="15"/>
        <v>5.0583657587548636</v>
      </c>
      <c r="Y6">
        <f t="shared" si="16"/>
        <v>6</v>
      </c>
      <c r="Z6">
        <f t="shared" si="0"/>
        <v>251</v>
      </c>
      <c r="AA6">
        <f t="shared" si="17"/>
        <v>5.6671934974034768</v>
      </c>
      <c r="AB6">
        <f t="shared" si="18"/>
        <v>3</v>
      </c>
    </row>
    <row r="7" spans="1:28" x14ac:dyDescent="0.25">
      <c r="A7" t="s">
        <v>35</v>
      </c>
      <c r="B7">
        <v>1</v>
      </c>
      <c r="C7">
        <f t="shared" si="1"/>
        <v>4</v>
      </c>
      <c r="D7">
        <f t="shared" si="2"/>
        <v>3</v>
      </c>
      <c r="E7">
        <v>18</v>
      </c>
      <c r="F7">
        <f t="shared" si="3"/>
        <v>2.5</v>
      </c>
      <c r="G7">
        <f t="shared" si="4"/>
        <v>8</v>
      </c>
      <c r="H7">
        <v>12</v>
      </c>
      <c r="I7">
        <f t="shared" si="5"/>
        <v>1.791044776119403</v>
      </c>
      <c r="J7">
        <f t="shared" si="6"/>
        <v>14</v>
      </c>
      <c r="K7">
        <v>20</v>
      </c>
      <c r="L7">
        <f t="shared" si="7"/>
        <v>2.6990553306342782</v>
      </c>
      <c r="M7">
        <f t="shared" si="8"/>
        <v>13</v>
      </c>
      <c r="N7">
        <v>1</v>
      </c>
      <c r="O7">
        <f t="shared" si="9"/>
        <v>0.14164305949008499</v>
      </c>
      <c r="P7">
        <f t="shared" si="10"/>
        <v>29</v>
      </c>
      <c r="Q7">
        <v>8</v>
      </c>
      <c r="R7">
        <f t="shared" si="11"/>
        <v>1.1095700416088765</v>
      </c>
      <c r="S7">
        <f t="shared" si="12"/>
        <v>18</v>
      </c>
      <c r="T7">
        <v>2</v>
      </c>
      <c r="U7">
        <f t="shared" si="13"/>
        <v>0.32573289902280134</v>
      </c>
      <c r="V7">
        <f t="shared" si="14"/>
        <v>22</v>
      </c>
      <c r="W7">
        <v>5</v>
      </c>
      <c r="X7">
        <f t="shared" si="15"/>
        <v>1.9455252918287937</v>
      </c>
      <c r="Y7">
        <f t="shared" si="16"/>
        <v>12</v>
      </c>
      <c r="Z7">
        <f t="shared" si="0"/>
        <v>66</v>
      </c>
      <c r="AA7">
        <f t="shared" si="17"/>
        <v>1.4901783698351772</v>
      </c>
      <c r="AB7">
        <f t="shared" si="18"/>
        <v>16</v>
      </c>
    </row>
    <row r="8" spans="1:28" x14ac:dyDescent="0.25">
      <c r="A8" t="s">
        <v>36</v>
      </c>
      <c r="B8">
        <v>0</v>
      </c>
      <c r="C8">
        <f t="shared" si="1"/>
        <v>0</v>
      </c>
      <c r="D8">
        <f t="shared" si="2"/>
        <v>15</v>
      </c>
      <c r="E8">
        <v>29</v>
      </c>
      <c r="F8">
        <f t="shared" si="3"/>
        <v>4.0277777777777777</v>
      </c>
      <c r="G8">
        <f t="shared" si="4"/>
        <v>6</v>
      </c>
      <c r="H8">
        <v>34</v>
      </c>
      <c r="I8">
        <f t="shared" si="5"/>
        <v>5.0746268656716413</v>
      </c>
      <c r="J8">
        <f t="shared" si="6"/>
        <v>5</v>
      </c>
      <c r="K8">
        <v>27</v>
      </c>
      <c r="L8">
        <f t="shared" si="7"/>
        <v>3.6437246963562751</v>
      </c>
      <c r="M8">
        <f t="shared" si="8"/>
        <v>6</v>
      </c>
      <c r="N8">
        <v>28</v>
      </c>
      <c r="O8">
        <f t="shared" si="9"/>
        <v>3.9660056657223794</v>
      </c>
      <c r="P8">
        <f t="shared" si="10"/>
        <v>7</v>
      </c>
      <c r="Q8">
        <v>29</v>
      </c>
      <c r="R8">
        <f t="shared" si="11"/>
        <v>4.0221914008321775</v>
      </c>
      <c r="S8">
        <f t="shared" si="12"/>
        <v>6</v>
      </c>
      <c r="T8">
        <v>15</v>
      </c>
      <c r="U8">
        <f t="shared" si="13"/>
        <v>2.44299674267101</v>
      </c>
      <c r="V8">
        <f t="shared" si="14"/>
        <v>8</v>
      </c>
      <c r="W8">
        <v>4</v>
      </c>
      <c r="X8">
        <f t="shared" si="15"/>
        <v>1.556420233463035</v>
      </c>
      <c r="Y8">
        <f t="shared" si="16"/>
        <v>14</v>
      </c>
      <c r="Z8">
        <f t="shared" si="0"/>
        <v>166</v>
      </c>
      <c r="AA8">
        <f t="shared" si="17"/>
        <v>3.748024384736961</v>
      </c>
      <c r="AB8">
        <f t="shared" si="18"/>
        <v>6</v>
      </c>
    </row>
    <row r="9" spans="1:28" x14ac:dyDescent="0.25">
      <c r="A9" t="s">
        <v>37</v>
      </c>
      <c r="B9">
        <v>0</v>
      </c>
      <c r="C9">
        <f t="shared" si="1"/>
        <v>0</v>
      </c>
      <c r="D9">
        <f t="shared" si="2"/>
        <v>15</v>
      </c>
      <c r="E9">
        <v>13</v>
      </c>
      <c r="F9">
        <f t="shared" si="3"/>
        <v>1.8055555555555554</v>
      </c>
      <c r="G9">
        <f t="shared" si="4"/>
        <v>11</v>
      </c>
      <c r="H9">
        <v>22</v>
      </c>
      <c r="I9">
        <f t="shared" si="5"/>
        <v>3.2835820895522385</v>
      </c>
      <c r="J9">
        <f t="shared" si="6"/>
        <v>7</v>
      </c>
      <c r="K9">
        <v>21</v>
      </c>
      <c r="L9">
        <f t="shared" si="7"/>
        <v>2.834008097165992</v>
      </c>
      <c r="M9">
        <f t="shared" si="8"/>
        <v>12</v>
      </c>
      <c r="N9">
        <v>23</v>
      </c>
      <c r="O9">
        <f t="shared" si="9"/>
        <v>3.2577903682719547</v>
      </c>
      <c r="P9">
        <f t="shared" si="10"/>
        <v>8</v>
      </c>
      <c r="Q9">
        <v>20</v>
      </c>
      <c r="R9">
        <f t="shared" si="11"/>
        <v>2.7739251040221915</v>
      </c>
      <c r="S9">
        <f t="shared" si="12"/>
        <v>8</v>
      </c>
      <c r="T9">
        <v>9</v>
      </c>
      <c r="U9">
        <f t="shared" si="13"/>
        <v>1.4657980456026058</v>
      </c>
      <c r="V9">
        <f t="shared" si="14"/>
        <v>14</v>
      </c>
      <c r="W9">
        <v>3</v>
      </c>
      <c r="X9">
        <f t="shared" si="15"/>
        <v>1.1673151750972763</v>
      </c>
      <c r="Y9">
        <f t="shared" si="16"/>
        <v>19</v>
      </c>
      <c r="Z9">
        <f t="shared" si="0"/>
        <v>111</v>
      </c>
      <c r="AA9">
        <f t="shared" si="17"/>
        <v>2.5062090765409799</v>
      </c>
      <c r="AB9">
        <f t="shared" si="18"/>
        <v>10</v>
      </c>
    </row>
    <row r="10" spans="1:28" x14ac:dyDescent="0.25">
      <c r="A10" t="s">
        <v>38</v>
      </c>
      <c r="B10">
        <v>0</v>
      </c>
      <c r="C10">
        <f t="shared" si="1"/>
        <v>0</v>
      </c>
      <c r="D10">
        <f t="shared" si="2"/>
        <v>15</v>
      </c>
      <c r="E10">
        <v>6</v>
      </c>
      <c r="F10">
        <f t="shared" si="3"/>
        <v>0.83333333333333337</v>
      </c>
      <c r="G10">
        <f t="shared" si="4"/>
        <v>26</v>
      </c>
      <c r="H10">
        <v>0</v>
      </c>
      <c r="I10">
        <f t="shared" si="5"/>
        <v>0</v>
      </c>
      <c r="J10">
        <f t="shared" si="6"/>
        <v>31</v>
      </c>
      <c r="K10">
        <v>1</v>
      </c>
      <c r="L10">
        <f t="shared" si="7"/>
        <v>0.1349527665317139</v>
      </c>
      <c r="M10">
        <f t="shared" si="8"/>
        <v>29</v>
      </c>
      <c r="N10">
        <v>7</v>
      </c>
      <c r="O10">
        <f t="shared" si="9"/>
        <v>0.99150141643059486</v>
      </c>
      <c r="P10">
        <f t="shared" si="10"/>
        <v>20</v>
      </c>
      <c r="Q10">
        <v>2</v>
      </c>
      <c r="R10">
        <f t="shared" si="11"/>
        <v>0.27739251040221913</v>
      </c>
      <c r="S10">
        <f t="shared" si="12"/>
        <v>31</v>
      </c>
      <c r="T10">
        <v>3</v>
      </c>
      <c r="U10">
        <f t="shared" si="13"/>
        <v>0.48859934853420189</v>
      </c>
      <c r="V10">
        <f t="shared" si="14"/>
        <v>20</v>
      </c>
      <c r="W10">
        <v>1</v>
      </c>
      <c r="X10">
        <f t="shared" si="15"/>
        <v>0.38910505836575876</v>
      </c>
      <c r="Y10">
        <f t="shared" si="16"/>
        <v>26</v>
      </c>
      <c r="Z10">
        <f t="shared" si="0"/>
        <v>20</v>
      </c>
      <c r="AA10">
        <f t="shared" si="17"/>
        <v>0.45156920298035674</v>
      </c>
      <c r="AB10">
        <f t="shared" si="18"/>
        <v>29</v>
      </c>
    </row>
    <row r="11" spans="1:28" x14ac:dyDescent="0.25">
      <c r="A11" t="s">
        <v>39</v>
      </c>
      <c r="B11">
        <v>0</v>
      </c>
      <c r="C11">
        <f t="shared" si="1"/>
        <v>0</v>
      </c>
      <c r="D11">
        <f t="shared" si="2"/>
        <v>15</v>
      </c>
      <c r="E11">
        <v>17</v>
      </c>
      <c r="F11">
        <f t="shared" si="3"/>
        <v>2.3611111111111112</v>
      </c>
      <c r="G11">
        <f t="shared" si="4"/>
        <v>9</v>
      </c>
      <c r="H11">
        <v>10</v>
      </c>
      <c r="I11">
        <f t="shared" si="5"/>
        <v>1.4925373134328357</v>
      </c>
      <c r="J11">
        <f t="shared" si="6"/>
        <v>17</v>
      </c>
      <c r="K11">
        <v>14</v>
      </c>
      <c r="L11">
        <f t="shared" si="7"/>
        <v>1.8893387314439947</v>
      </c>
      <c r="M11">
        <f t="shared" si="8"/>
        <v>14</v>
      </c>
      <c r="N11">
        <v>16</v>
      </c>
      <c r="O11">
        <f t="shared" si="9"/>
        <v>2.2662889518413598</v>
      </c>
      <c r="P11">
        <f t="shared" si="10"/>
        <v>12</v>
      </c>
      <c r="Q11">
        <v>15</v>
      </c>
      <c r="R11">
        <f t="shared" si="11"/>
        <v>2.0804438280166435</v>
      </c>
      <c r="S11">
        <f t="shared" si="12"/>
        <v>11</v>
      </c>
      <c r="T11">
        <v>11</v>
      </c>
      <c r="U11">
        <f t="shared" si="13"/>
        <v>1.7915309446254073</v>
      </c>
      <c r="V11">
        <f t="shared" si="14"/>
        <v>12</v>
      </c>
      <c r="W11">
        <v>4</v>
      </c>
      <c r="X11">
        <f t="shared" si="15"/>
        <v>1.556420233463035</v>
      </c>
      <c r="Y11">
        <f t="shared" si="16"/>
        <v>14</v>
      </c>
      <c r="Z11">
        <f t="shared" si="0"/>
        <v>87</v>
      </c>
      <c r="AA11">
        <f t="shared" si="17"/>
        <v>1.9643260329645518</v>
      </c>
      <c r="AB11">
        <f t="shared" si="18"/>
        <v>14</v>
      </c>
    </row>
    <row r="12" spans="1:28" x14ac:dyDescent="0.25">
      <c r="A12" t="s">
        <v>40</v>
      </c>
      <c r="B12">
        <v>0</v>
      </c>
      <c r="C12">
        <f t="shared" si="1"/>
        <v>0</v>
      </c>
      <c r="D12">
        <f t="shared" si="2"/>
        <v>15</v>
      </c>
      <c r="E12">
        <v>9</v>
      </c>
      <c r="F12">
        <f t="shared" si="3"/>
        <v>1.25</v>
      </c>
      <c r="G12">
        <f t="shared" si="4"/>
        <v>19</v>
      </c>
      <c r="H12">
        <v>3</v>
      </c>
      <c r="I12">
        <f t="shared" si="5"/>
        <v>0.44776119402985076</v>
      </c>
      <c r="J12">
        <f t="shared" si="6"/>
        <v>25</v>
      </c>
      <c r="K12">
        <v>9</v>
      </c>
      <c r="L12">
        <f t="shared" si="7"/>
        <v>1.214574898785425</v>
      </c>
      <c r="M12">
        <f t="shared" si="8"/>
        <v>20</v>
      </c>
      <c r="N12">
        <v>9</v>
      </c>
      <c r="O12">
        <f t="shared" si="9"/>
        <v>1.2747875354107647</v>
      </c>
      <c r="P12">
        <f t="shared" si="10"/>
        <v>18</v>
      </c>
      <c r="Q12">
        <v>13</v>
      </c>
      <c r="R12">
        <f t="shared" si="11"/>
        <v>1.8030513176144243</v>
      </c>
      <c r="S12">
        <f t="shared" si="12"/>
        <v>13</v>
      </c>
      <c r="T12">
        <v>0</v>
      </c>
      <c r="U12">
        <f t="shared" si="13"/>
        <v>0</v>
      </c>
      <c r="V12">
        <f t="shared" si="14"/>
        <v>29</v>
      </c>
      <c r="W12">
        <v>7</v>
      </c>
      <c r="X12">
        <f t="shared" si="15"/>
        <v>2.7237354085603114</v>
      </c>
      <c r="Y12">
        <f t="shared" si="16"/>
        <v>11</v>
      </c>
      <c r="Z12">
        <f t="shared" si="0"/>
        <v>50</v>
      </c>
      <c r="AA12">
        <f t="shared" si="17"/>
        <v>1.1289230074508918</v>
      </c>
      <c r="AB12">
        <f t="shared" si="18"/>
        <v>20</v>
      </c>
    </row>
    <row r="13" spans="1:28" x14ac:dyDescent="0.25">
      <c r="A13" t="s">
        <v>41</v>
      </c>
      <c r="B13">
        <v>0</v>
      </c>
      <c r="C13">
        <f t="shared" si="1"/>
        <v>0</v>
      </c>
      <c r="D13">
        <f t="shared" si="2"/>
        <v>15</v>
      </c>
      <c r="E13">
        <v>1</v>
      </c>
      <c r="F13">
        <f t="shared" si="3"/>
        <v>0.1388888888888889</v>
      </c>
      <c r="G13">
        <f t="shared" si="4"/>
        <v>31</v>
      </c>
      <c r="H13">
        <v>2</v>
      </c>
      <c r="I13">
        <f t="shared" si="5"/>
        <v>0.29850746268656719</v>
      </c>
      <c r="J13">
        <f t="shared" si="6"/>
        <v>26</v>
      </c>
      <c r="K13">
        <v>0</v>
      </c>
      <c r="L13">
        <f t="shared" si="7"/>
        <v>0</v>
      </c>
      <c r="M13">
        <f t="shared" si="8"/>
        <v>31</v>
      </c>
      <c r="N13">
        <v>0</v>
      </c>
      <c r="O13">
        <f t="shared" si="9"/>
        <v>0</v>
      </c>
      <c r="P13">
        <f t="shared" si="10"/>
        <v>32</v>
      </c>
      <c r="Q13">
        <v>4</v>
      </c>
      <c r="R13">
        <f t="shared" si="11"/>
        <v>0.55478502080443826</v>
      </c>
      <c r="S13">
        <f t="shared" si="12"/>
        <v>29</v>
      </c>
      <c r="T13">
        <v>1</v>
      </c>
      <c r="U13">
        <f t="shared" si="13"/>
        <v>0.16286644951140067</v>
      </c>
      <c r="V13">
        <f t="shared" si="14"/>
        <v>26</v>
      </c>
      <c r="W13">
        <v>0</v>
      </c>
      <c r="X13">
        <f t="shared" si="15"/>
        <v>0</v>
      </c>
      <c r="Y13">
        <f t="shared" si="16"/>
        <v>28</v>
      </c>
      <c r="Z13">
        <f t="shared" si="0"/>
        <v>8</v>
      </c>
      <c r="AA13">
        <f t="shared" si="17"/>
        <v>0.1806276811921427</v>
      </c>
      <c r="AB13">
        <f t="shared" si="18"/>
        <v>32</v>
      </c>
    </row>
    <row r="14" spans="1:28" x14ac:dyDescent="0.25">
      <c r="A14" t="s">
        <v>42</v>
      </c>
      <c r="B14">
        <v>1</v>
      </c>
      <c r="C14">
        <f t="shared" si="1"/>
        <v>4</v>
      </c>
      <c r="D14">
        <f t="shared" si="2"/>
        <v>3</v>
      </c>
      <c r="E14">
        <v>34</v>
      </c>
      <c r="F14">
        <f t="shared" si="3"/>
        <v>4.7222222222222223</v>
      </c>
      <c r="G14">
        <f t="shared" si="4"/>
        <v>5</v>
      </c>
      <c r="H14">
        <v>28</v>
      </c>
      <c r="I14">
        <f t="shared" si="5"/>
        <v>4.1791044776119408</v>
      </c>
      <c r="J14">
        <f t="shared" si="6"/>
        <v>6</v>
      </c>
      <c r="K14">
        <v>33</v>
      </c>
      <c r="L14">
        <f t="shared" si="7"/>
        <v>4.4534412955465585</v>
      </c>
      <c r="M14">
        <f t="shared" si="8"/>
        <v>5</v>
      </c>
      <c r="N14">
        <v>43</v>
      </c>
      <c r="O14">
        <f t="shared" si="9"/>
        <v>6.0906515580736542</v>
      </c>
      <c r="P14">
        <f t="shared" si="10"/>
        <v>3</v>
      </c>
      <c r="Q14">
        <v>45</v>
      </c>
      <c r="R14">
        <f t="shared" si="11"/>
        <v>6.2413314840499305</v>
      </c>
      <c r="S14">
        <f t="shared" si="12"/>
        <v>3</v>
      </c>
      <c r="T14">
        <v>39</v>
      </c>
      <c r="U14">
        <f t="shared" si="13"/>
        <v>6.3517915309446256</v>
      </c>
      <c r="V14">
        <f t="shared" si="14"/>
        <v>3</v>
      </c>
      <c r="W14">
        <v>2</v>
      </c>
      <c r="X14">
        <f t="shared" si="15"/>
        <v>0.77821011673151752</v>
      </c>
      <c r="Y14">
        <f t="shared" si="16"/>
        <v>24</v>
      </c>
      <c r="Z14">
        <f t="shared" si="0"/>
        <v>224</v>
      </c>
      <c r="AA14">
        <f t="shared" si="17"/>
        <v>5.0575750733799953</v>
      </c>
      <c r="AB14">
        <f t="shared" si="18"/>
        <v>4</v>
      </c>
    </row>
    <row r="15" spans="1:28" x14ac:dyDescent="0.25">
      <c r="A15" t="s">
        <v>43</v>
      </c>
      <c r="B15">
        <v>0</v>
      </c>
      <c r="C15">
        <f t="shared" si="1"/>
        <v>0</v>
      </c>
      <c r="D15">
        <f t="shared" si="2"/>
        <v>15</v>
      </c>
      <c r="E15">
        <v>7</v>
      </c>
      <c r="F15">
        <f t="shared" si="3"/>
        <v>0.97222222222222221</v>
      </c>
      <c r="G15">
        <f t="shared" si="4"/>
        <v>23</v>
      </c>
      <c r="H15">
        <v>10</v>
      </c>
      <c r="I15">
        <f t="shared" si="5"/>
        <v>1.4925373134328357</v>
      </c>
      <c r="J15">
        <f t="shared" si="6"/>
        <v>17</v>
      </c>
      <c r="K15">
        <v>6</v>
      </c>
      <c r="L15">
        <f t="shared" si="7"/>
        <v>0.80971659919028338</v>
      </c>
      <c r="M15">
        <f t="shared" si="8"/>
        <v>22</v>
      </c>
      <c r="N15">
        <v>7</v>
      </c>
      <c r="O15">
        <f t="shared" si="9"/>
        <v>0.99150141643059486</v>
      </c>
      <c r="P15">
        <f t="shared" si="10"/>
        <v>20</v>
      </c>
      <c r="Q15">
        <v>3</v>
      </c>
      <c r="R15">
        <f t="shared" si="11"/>
        <v>0.41608876560332869</v>
      </c>
      <c r="S15">
        <f t="shared" si="12"/>
        <v>30</v>
      </c>
      <c r="T15">
        <v>4</v>
      </c>
      <c r="U15">
        <f t="shared" si="13"/>
        <v>0.65146579804560267</v>
      </c>
      <c r="V15">
        <f t="shared" si="14"/>
        <v>18</v>
      </c>
      <c r="W15">
        <v>5</v>
      </c>
      <c r="X15">
        <f t="shared" si="15"/>
        <v>1.9455252918287937</v>
      </c>
      <c r="Y15">
        <f t="shared" si="16"/>
        <v>12</v>
      </c>
      <c r="Z15">
        <f t="shared" si="0"/>
        <v>42</v>
      </c>
      <c r="AA15">
        <f t="shared" si="17"/>
        <v>0.94829532625874924</v>
      </c>
      <c r="AB15">
        <f t="shared" si="18"/>
        <v>21</v>
      </c>
    </row>
    <row r="16" spans="1:28" x14ac:dyDescent="0.25">
      <c r="A16" t="s">
        <v>44</v>
      </c>
      <c r="B16">
        <v>1</v>
      </c>
      <c r="C16">
        <f t="shared" si="1"/>
        <v>4</v>
      </c>
      <c r="D16">
        <f t="shared" si="2"/>
        <v>3</v>
      </c>
      <c r="E16">
        <v>37</v>
      </c>
      <c r="F16">
        <f t="shared" si="3"/>
        <v>5.1388888888888884</v>
      </c>
      <c r="G16">
        <f t="shared" si="4"/>
        <v>4</v>
      </c>
      <c r="H16">
        <v>16</v>
      </c>
      <c r="I16">
        <f t="shared" si="5"/>
        <v>2.3880597014925375</v>
      </c>
      <c r="J16">
        <f t="shared" si="6"/>
        <v>11</v>
      </c>
      <c r="K16">
        <v>35</v>
      </c>
      <c r="L16">
        <f t="shared" si="7"/>
        <v>4.7233468286099871</v>
      </c>
      <c r="M16">
        <f t="shared" si="8"/>
        <v>4</v>
      </c>
      <c r="N16">
        <v>36</v>
      </c>
      <c r="O16">
        <f t="shared" si="9"/>
        <v>5.0991501416430589</v>
      </c>
      <c r="P16">
        <f t="shared" si="10"/>
        <v>5</v>
      </c>
      <c r="Q16">
        <v>36</v>
      </c>
      <c r="R16">
        <f t="shared" si="11"/>
        <v>4.9930651872399441</v>
      </c>
      <c r="S16">
        <f t="shared" si="12"/>
        <v>4</v>
      </c>
      <c r="T16">
        <v>32</v>
      </c>
      <c r="U16">
        <f t="shared" si="13"/>
        <v>5.2117263843648214</v>
      </c>
      <c r="V16">
        <f t="shared" si="14"/>
        <v>5</v>
      </c>
      <c r="W16">
        <v>13</v>
      </c>
      <c r="X16">
        <f t="shared" si="15"/>
        <v>5.0583657587548636</v>
      </c>
      <c r="Y16">
        <f t="shared" si="16"/>
        <v>6</v>
      </c>
      <c r="Z16">
        <f t="shared" si="0"/>
        <v>205</v>
      </c>
      <c r="AA16">
        <f t="shared" si="17"/>
        <v>4.6285843305486569</v>
      </c>
      <c r="AB16">
        <f t="shared" si="18"/>
        <v>5</v>
      </c>
    </row>
    <row r="17" spans="1:28" x14ac:dyDescent="0.25">
      <c r="A17" t="s">
        <v>45</v>
      </c>
      <c r="B17">
        <v>0</v>
      </c>
      <c r="C17">
        <f t="shared" si="1"/>
        <v>0</v>
      </c>
      <c r="D17">
        <f t="shared" si="2"/>
        <v>15</v>
      </c>
      <c r="E17">
        <v>4</v>
      </c>
      <c r="F17">
        <f t="shared" si="3"/>
        <v>0.55555555555555558</v>
      </c>
      <c r="G17">
        <f t="shared" si="4"/>
        <v>28</v>
      </c>
      <c r="H17">
        <v>0</v>
      </c>
      <c r="I17">
        <f t="shared" si="5"/>
        <v>0</v>
      </c>
      <c r="J17">
        <f t="shared" si="6"/>
        <v>31</v>
      </c>
      <c r="K17">
        <v>0</v>
      </c>
      <c r="L17">
        <f t="shared" si="7"/>
        <v>0</v>
      </c>
      <c r="M17">
        <f t="shared" si="8"/>
        <v>31</v>
      </c>
      <c r="N17">
        <v>7</v>
      </c>
      <c r="O17">
        <f t="shared" si="9"/>
        <v>0.99150141643059486</v>
      </c>
      <c r="P17">
        <f t="shared" si="10"/>
        <v>20</v>
      </c>
      <c r="Q17">
        <v>1</v>
      </c>
      <c r="R17">
        <f t="shared" si="11"/>
        <v>0.13869625520110956</v>
      </c>
      <c r="S17">
        <f t="shared" si="12"/>
        <v>32</v>
      </c>
      <c r="T17">
        <v>0</v>
      </c>
      <c r="U17">
        <f t="shared" si="13"/>
        <v>0</v>
      </c>
      <c r="V17">
        <f t="shared" si="14"/>
        <v>29</v>
      </c>
      <c r="W17">
        <v>0</v>
      </c>
      <c r="X17">
        <f t="shared" si="15"/>
        <v>0</v>
      </c>
      <c r="Y17">
        <f t="shared" si="16"/>
        <v>28</v>
      </c>
      <c r="Z17">
        <f t="shared" si="0"/>
        <v>12</v>
      </c>
      <c r="AA17">
        <f t="shared" si="17"/>
        <v>0.27094152178821407</v>
      </c>
      <c r="AB17">
        <f t="shared" si="18"/>
        <v>31</v>
      </c>
    </row>
    <row r="18" spans="1:28" x14ac:dyDescent="0.25">
      <c r="A18" t="s">
        <v>46</v>
      </c>
      <c r="B18">
        <v>0</v>
      </c>
      <c r="C18">
        <f t="shared" si="1"/>
        <v>0</v>
      </c>
      <c r="D18">
        <f t="shared" si="2"/>
        <v>15</v>
      </c>
      <c r="E18">
        <v>12</v>
      </c>
      <c r="F18">
        <f t="shared" si="3"/>
        <v>1.6666666666666667</v>
      </c>
      <c r="G18">
        <f t="shared" si="4"/>
        <v>13</v>
      </c>
      <c r="H18">
        <v>8</v>
      </c>
      <c r="I18">
        <f t="shared" si="5"/>
        <v>1.1940298507462688</v>
      </c>
      <c r="J18">
        <f t="shared" si="6"/>
        <v>19</v>
      </c>
      <c r="K18">
        <v>23</v>
      </c>
      <c r="L18">
        <f t="shared" si="7"/>
        <v>3.1039136302294197</v>
      </c>
      <c r="M18">
        <f t="shared" si="8"/>
        <v>11</v>
      </c>
      <c r="N18">
        <v>15</v>
      </c>
      <c r="O18">
        <f t="shared" si="9"/>
        <v>2.1246458923512748</v>
      </c>
      <c r="P18">
        <f t="shared" si="10"/>
        <v>13</v>
      </c>
      <c r="Q18">
        <v>6</v>
      </c>
      <c r="R18">
        <f t="shared" si="11"/>
        <v>0.83217753120665738</v>
      </c>
      <c r="S18">
        <f t="shared" si="12"/>
        <v>24</v>
      </c>
      <c r="T18">
        <v>0</v>
      </c>
      <c r="U18">
        <f t="shared" si="13"/>
        <v>0</v>
      </c>
      <c r="V18">
        <f t="shared" si="14"/>
        <v>29</v>
      </c>
      <c r="W18">
        <v>2</v>
      </c>
      <c r="X18">
        <f t="shared" si="15"/>
        <v>0.77821011673151752</v>
      </c>
      <c r="Y18">
        <f t="shared" si="16"/>
        <v>24</v>
      </c>
      <c r="Z18">
        <f t="shared" si="0"/>
        <v>66</v>
      </c>
      <c r="AA18">
        <f t="shared" si="17"/>
        <v>1.4901783698351772</v>
      </c>
      <c r="AB18">
        <f t="shared" si="18"/>
        <v>16</v>
      </c>
    </row>
    <row r="19" spans="1:28" x14ac:dyDescent="0.25">
      <c r="A19" t="s">
        <v>47</v>
      </c>
      <c r="B19">
        <v>0</v>
      </c>
      <c r="C19">
        <f t="shared" si="1"/>
        <v>0</v>
      </c>
      <c r="D19">
        <f t="shared" si="2"/>
        <v>15</v>
      </c>
      <c r="E19">
        <v>14</v>
      </c>
      <c r="F19">
        <f t="shared" si="3"/>
        <v>1.9444444444444444</v>
      </c>
      <c r="G19">
        <f t="shared" si="4"/>
        <v>10</v>
      </c>
      <c r="H19">
        <v>8</v>
      </c>
      <c r="I19">
        <f t="shared" si="5"/>
        <v>1.1940298507462688</v>
      </c>
      <c r="J19">
        <f t="shared" si="6"/>
        <v>19</v>
      </c>
      <c r="K19">
        <v>13</v>
      </c>
      <c r="L19">
        <f t="shared" si="7"/>
        <v>1.7543859649122806</v>
      </c>
      <c r="M19">
        <f t="shared" si="8"/>
        <v>15</v>
      </c>
      <c r="N19">
        <v>10</v>
      </c>
      <c r="O19">
        <f t="shared" si="9"/>
        <v>1.41643059490085</v>
      </c>
      <c r="P19">
        <f t="shared" si="10"/>
        <v>17</v>
      </c>
      <c r="Q19">
        <v>13</v>
      </c>
      <c r="R19">
        <f t="shared" si="11"/>
        <v>1.8030513176144243</v>
      </c>
      <c r="S19">
        <f t="shared" si="12"/>
        <v>13</v>
      </c>
      <c r="T19">
        <v>14</v>
      </c>
      <c r="U19">
        <f t="shared" si="13"/>
        <v>2.2801302931596092</v>
      </c>
      <c r="V19">
        <f t="shared" si="14"/>
        <v>9</v>
      </c>
      <c r="W19">
        <v>8</v>
      </c>
      <c r="X19">
        <f t="shared" si="15"/>
        <v>3.1128404669260701</v>
      </c>
      <c r="Y19">
        <f t="shared" si="16"/>
        <v>9</v>
      </c>
      <c r="Z19">
        <f t="shared" si="0"/>
        <v>80</v>
      </c>
      <c r="AA19">
        <f t="shared" si="17"/>
        <v>1.806276811921427</v>
      </c>
      <c r="AB19">
        <f t="shared" si="18"/>
        <v>15</v>
      </c>
    </row>
    <row r="20" spans="1:28" x14ac:dyDescent="0.25">
      <c r="A20" t="s">
        <v>48</v>
      </c>
      <c r="B20">
        <v>9</v>
      </c>
      <c r="C20">
        <f t="shared" si="1"/>
        <v>36</v>
      </c>
      <c r="D20">
        <f t="shared" si="2"/>
        <v>1</v>
      </c>
      <c r="E20">
        <v>227</v>
      </c>
      <c r="F20">
        <f t="shared" si="3"/>
        <v>31.527777777777779</v>
      </c>
      <c r="G20">
        <f t="shared" si="4"/>
        <v>1</v>
      </c>
      <c r="H20">
        <v>189</v>
      </c>
      <c r="I20">
        <f t="shared" si="5"/>
        <v>28.208955223880601</v>
      </c>
      <c r="J20">
        <f t="shared" si="6"/>
        <v>1</v>
      </c>
      <c r="K20">
        <v>230</v>
      </c>
      <c r="L20">
        <f t="shared" si="7"/>
        <v>31.039136302294196</v>
      </c>
      <c r="M20">
        <f t="shared" si="8"/>
        <v>1</v>
      </c>
      <c r="N20">
        <v>193</v>
      </c>
      <c r="O20">
        <f t="shared" si="9"/>
        <v>27.3371104815864</v>
      </c>
      <c r="P20">
        <f t="shared" si="10"/>
        <v>1</v>
      </c>
      <c r="Q20">
        <v>210</v>
      </c>
      <c r="R20">
        <f t="shared" si="11"/>
        <v>29.126213592233007</v>
      </c>
      <c r="S20">
        <f t="shared" si="12"/>
        <v>1</v>
      </c>
      <c r="T20">
        <v>125</v>
      </c>
      <c r="U20">
        <f t="shared" si="13"/>
        <v>20.358306188925081</v>
      </c>
      <c r="V20">
        <f t="shared" si="14"/>
        <v>2</v>
      </c>
      <c r="W20">
        <v>69</v>
      </c>
      <c r="X20">
        <f t="shared" si="15"/>
        <v>26.848249027237355</v>
      </c>
      <c r="Y20">
        <f t="shared" si="16"/>
        <v>1</v>
      </c>
      <c r="Z20">
        <f t="shared" si="0"/>
        <v>1243</v>
      </c>
      <c r="AA20">
        <f t="shared" si="17"/>
        <v>28.065025965229175</v>
      </c>
      <c r="AB20">
        <f t="shared" si="18"/>
        <v>1</v>
      </c>
    </row>
    <row r="21" spans="1:28" x14ac:dyDescent="0.25">
      <c r="A21" t="s">
        <v>49</v>
      </c>
      <c r="B21">
        <v>0</v>
      </c>
      <c r="C21">
        <f t="shared" si="1"/>
        <v>0</v>
      </c>
      <c r="D21">
        <f t="shared" si="2"/>
        <v>15</v>
      </c>
      <c r="E21">
        <v>0</v>
      </c>
      <c r="F21">
        <f t="shared" si="3"/>
        <v>0</v>
      </c>
      <c r="G21">
        <f t="shared" si="4"/>
        <v>33</v>
      </c>
      <c r="H21">
        <v>2</v>
      </c>
      <c r="I21">
        <f t="shared" si="5"/>
        <v>0.29850746268656719</v>
      </c>
      <c r="J21">
        <f t="shared" si="6"/>
        <v>26</v>
      </c>
      <c r="K21">
        <v>2</v>
      </c>
      <c r="L21">
        <f t="shared" si="7"/>
        <v>0.26990553306342779</v>
      </c>
      <c r="M21">
        <f t="shared" si="8"/>
        <v>26</v>
      </c>
      <c r="N21">
        <v>1</v>
      </c>
      <c r="O21">
        <f t="shared" si="9"/>
        <v>0.14164305949008499</v>
      </c>
      <c r="P21">
        <f t="shared" si="10"/>
        <v>29</v>
      </c>
      <c r="Q21">
        <v>5</v>
      </c>
      <c r="R21">
        <f t="shared" si="11"/>
        <v>0.69348127600554788</v>
      </c>
      <c r="S21">
        <f t="shared" si="12"/>
        <v>26</v>
      </c>
      <c r="T21">
        <v>13</v>
      </c>
      <c r="U21">
        <f t="shared" si="13"/>
        <v>2.1172638436482085</v>
      </c>
      <c r="V21">
        <f t="shared" si="14"/>
        <v>10</v>
      </c>
      <c r="W21">
        <v>3</v>
      </c>
      <c r="X21">
        <f t="shared" si="15"/>
        <v>1.1673151750972763</v>
      </c>
      <c r="Y21">
        <f t="shared" si="16"/>
        <v>19</v>
      </c>
      <c r="Z21">
        <f t="shared" si="0"/>
        <v>26</v>
      </c>
      <c r="AA21">
        <f t="shared" si="17"/>
        <v>0.58703996387446378</v>
      </c>
      <c r="AB21">
        <f t="shared" si="18"/>
        <v>28</v>
      </c>
    </row>
    <row r="22" spans="1:28" x14ac:dyDescent="0.25">
      <c r="A22" t="s">
        <v>50</v>
      </c>
      <c r="B22">
        <v>0</v>
      </c>
      <c r="C22">
        <f t="shared" si="1"/>
        <v>0</v>
      </c>
      <c r="D22">
        <f t="shared" si="2"/>
        <v>15</v>
      </c>
      <c r="E22">
        <v>9</v>
      </c>
      <c r="F22">
        <f t="shared" si="3"/>
        <v>1.25</v>
      </c>
      <c r="G22">
        <f t="shared" si="4"/>
        <v>19</v>
      </c>
      <c r="H22">
        <v>2</v>
      </c>
      <c r="I22">
        <f t="shared" si="5"/>
        <v>0.29850746268656719</v>
      </c>
      <c r="J22">
        <f t="shared" si="6"/>
        <v>26</v>
      </c>
      <c r="K22">
        <v>2</v>
      </c>
      <c r="L22">
        <f t="shared" si="7"/>
        <v>0.26990553306342779</v>
      </c>
      <c r="M22">
        <f t="shared" si="8"/>
        <v>26</v>
      </c>
      <c r="N22">
        <v>9</v>
      </c>
      <c r="O22">
        <f t="shared" si="9"/>
        <v>1.2747875354107647</v>
      </c>
      <c r="P22">
        <f t="shared" si="10"/>
        <v>18</v>
      </c>
      <c r="Q22">
        <v>6</v>
      </c>
      <c r="R22">
        <f t="shared" si="11"/>
        <v>0.83217753120665738</v>
      </c>
      <c r="S22">
        <f t="shared" si="12"/>
        <v>24</v>
      </c>
      <c r="T22">
        <v>7</v>
      </c>
      <c r="U22">
        <f t="shared" si="13"/>
        <v>1.1400651465798046</v>
      </c>
      <c r="V22">
        <f t="shared" si="14"/>
        <v>15</v>
      </c>
      <c r="W22">
        <v>0</v>
      </c>
      <c r="X22">
        <f t="shared" si="15"/>
        <v>0</v>
      </c>
      <c r="Y22">
        <f t="shared" si="16"/>
        <v>28</v>
      </c>
      <c r="Z22">
        <f t="shared" si="0"/>
        <v>35</v>
      </c>
      <c r="AA22">
        <f t="shared" si="17"/>
        <v>0.79024610521562422</v>
      </c>
      <c r="AB22">
        <f t="shared" si="18"/>
        <v>22</v>
      </c>
    </row>
    <row r="23" spans="1:28" x14ac:dyDescent="0.25">
      <c r="A23" t="s">
        <v>63</v>
      </c>
      <c r="B23">
        <v>1</v>
      </c>
      <c r="C23">
        <f t="shared" si="1"/>
        <v>4</v>
      </c>
      <c r="D23">
        <f t="shared" si="2"/>
        <v>3</v>
      </c>
      <c r="E23">
        <v>4</v>
      </c>
      <c r="F23">
        <f t="shared" si="3"/>
        <v>0.55555555555555558</v>
      </c>
      <c r="G23">
        <f t="shared" si="4"/>
        <v>28</v>
      </c>
      <c r="H23">
        <v>12</v>
      </c>
      <c r="I23">
        <f t="shared" si="5"/>
        <v>1.791044776119403</v>
      </c>
      <c r="J23">
        <f t="shared" si="6"/>
        <v>14</v>
      </c>
      <c r="K23">
        <v>3</v>
      </c>
      <c r="L23">
        <f t="shared" si="7"/>
        <v>0.40485829959514169</v>
      </c>
      <c r="M23">
        <f t="shared" si="8"/>
        <v>25</v>
      </c>
      <c r="N23">
        <v>5</v>
      </c>
      <c r="O23">
        <f t="shared" si="9"/>
        <v>0.708215297450425</v>
      </c>
      <c r="P23">
        <f t="shared" si="10"/>
        <v>25</v>
      </c>
      <c r="Q23">
        <v>5</v>
      </c>
      <c r="R23">
        <f t="shared" si="11"/>
        <v>0.69348127600554788</v>
      </c>
      <c r="S23">
        <f t="shared" si="12"/>
        <v>26</v>
      </c>
      <c r="T23">
        <v>0</v>
      </c>
      <c r="U23">
        <f t="shared" si="13"/>
        <v>0</v>
      </c>
      <c r="V23">
        <f t="shared" si="14"/>
        <v>29</v>
      </c>
      <c r="W23">
        <v>4</v>
      </c>
      <c r="X23">
        <f t="shared" si="15"/>
        <v>1.556420233463035</v>
      </c>
      <c r="Y23">
        <f t="shared" si="16"/>
        <v>14</v>
      </c>
      <c r="Z23">
        <f t="shared" si="0"/>
        <v>33</v>
      </c>
      <c r="AA23">
        <f t="shared" si="17"/>
        <v>0.74508918491758858</v>
      </c>
      <c r="AB23">
        <f t="shared" si="18"/>
        <v>25</v>
      </c>
    </row>
    <row r="24" spans="1:28" x14ac:dyDescent="0.25">
      <c r="A24" t="s">
        <v>51</v>
      </c>
      <c r="B24">
        <v>1</v>
      </c>
      <c r="C24">
        <f t="shared" si="1"/>
        <v>4</v>
      </c>
      <c r="D24">
        <f t="shared" si="2"/>
        <v>3</v>
      </c>
      <c r="E24">
        <v>6</v>
      </c>
      <c r="F24">
        <f t="shared" si="3"/>
        <v>0.83333333333333337</v>
      </c>
      <c r="G24">
        <f t="shared" si="4"/>
        <v>26</v>
      </c>
      <c r="H24">
        <v>0</v>
      </c>
      <c r="I24">
        <f t="shared" si="5"/>
        <v>0</v>
      </c>
      <c r="J24">
        <f t="shared" si="6"/>
        <v>31</v>
      </c>
      <c r="K24">
        <v>2</v>
      </c>
      <c r="L24">
        <f t="shared" si="7"/>
        <v>0.26990553306342779</v>
      </c>
      <c r="M24">
        <f t="shared" si="8"/>
        <v>26</v>
      </c>
      <c r="N24">
        <v>3</v>
      </c>
      <c r="O24">
        <f t="shared" si="9"/>
        <v>0.42492917847025502</v>
      </c>
      <c r="P24">
        <f t="shared" si="10"/>
        <v>26</v>
      </c>
      <c r="Q24">
        <v>7</v>
      </c>
      <c r="R24">
        <f t="shared" si="11"/>
        <v>0.97087378640776689</v>
      </c>
      <c r="S24">
        <f t="shared" si="12"/>
        <v>20</v>
      </c>
      <c r="T24">
        <v>2</v>
      </c>
      <c r="U24">
        <f t="shared" si="13"/>
        <v>0.32573289902280134</v>
      </c>
      <c r="V24">
        <f t="shared" si="14"/>
        <v>22</v>
      </c>
      <c r="W24">
        <v>0</v>
      </c>
      <c r="X24">
        <f t="shared" si="15"/>
        <v>0</v>
      </c>
      <c r="Y24">
        <f t="shared" si="16"/>
        <v>28</v>
      </c>
      <c r="Z24">
        <f t="shared" si="0"/>
        <v>20</v>
      </c>
      <c r="AA24">
        <f t="shared" si="17"/>
        <v>0.45156920298035674</v>
      </c>
      <c r="AB24">
        <f t="shared" si="18"/>
        <v>29</v>
      </c>
    </row>
    <row r="25" spans="1:28" x14ac:dyDescent="0.25">
      <c r="A25" t="s">
        <v>52</v>
      </c>
      <c r="B25">
        <v>0</v>
      </c>
      <c r="C25">
        <f t="shared" si="1"/>
        <v>0</v>
      </c>
      <c r="D25">
        <f t="shared" si="2"/>
        <v>15</v>
      </c>
      <c r="E25">
        <v>10</v>
      </c>
      <c r="F25">
        <f t="shared" si="3"/>
        <v>1.3888888888888888</v>
      </c>
      <c r="G25">
        <f t="shared" si="4"/>
        <v>18</v>
      </c>
      <c r="H25">
        <v>5</v>
      </c>
      <c r="I25">
        <f t="shared" si="5"/>
        <v>0.74626865671641784</v>
      </c>
      <c r="J25">
        <f t="shared" si="6"/>
        <v>22</v>
      </c>
      <c r="K25">
        <v>6</v>
      </c>
      <c r="L25">
        <f t="shared" si="7"/>
        <v>0.80971659919028338</v>
      </c>
      <c r="M25">
        <f t="shared" si="8"/>
        <v>22</v>
      </c>
      <c r="N25">
        <v>2</v>
      </c>
      <c r="O25">
        <f t="shared" si="9"/>
        <v>0.28328611898016998</v>
      </c>
      <c r="P25">
        <f t="shared" si="10"/>
        <v>27</v>
      </c>
      <c r="Q25">
        <v>5</v>
      </c>
      <c r="R25">
        <f t="shared" si="11"/>
        <v>0.69348127600554788</v>
      </c>
      <c r="S25">
        <f t="shared" si="12"/>
        <v>26</v>
      </c>
      <c r="T25">
        <v>5</v>
      </c>
      <c r="U25">
        <f t="shared" si="13"/>
        <v>0.81433224755700329</v>
      </c>
      <c r="V25">
        <f t="shared" si="14"/>
        <v>17</v>
      </c>
      <c r="W25">
        <v>1</v>
      </c>
      <c r="X25">
        <f t="shared" si="15"/>
        <v>0.38910505836575876</v>
      </c>
      <c r="Y25">
        <f t="shared" si="16"/>
        <v>26</v>
      </c>
      <c r="Z25">
        <f t="shared" si="0"/>
        <v>34</v>
      </c>
      <c r="AA25">
        <f t="shared" si="17"/>
        <v>0.76766764506660645</v>
      </c>
      <c r="AB25">
        <f t="shared" si="18"/>
        <v>23</v>
      </c>
    </row>
    <row r="26" spans="1:28" x14ac:dyDescent="0.25">
      <c r="A26" t="s">
        <v>53</v>
      </c>
      <c r="B26">
        <v>1</v>
      </c>
      <c r="C26">
        <f t="shared" si="1"/>
        <v>4</v>
      </c>
      <c r="D26">
        <f t="shared" si="2"/>
        <v>3</v>
      </c>
      <c r="E26">
        <v>12</v>
      </c>
      <c r="F26">
        <f t="shared" si="3"/>
        <v>1.6666666666666667</v>
      </c>
      <c r="G26">
        <f t="shared" si="4"/>
        <v>13</v>
      </c>
      <c r="H26">
        <v>15</v>
      </c>
      <c r="I26">
        <f t="shared" si="5"/>
        <v>2.2388059701492535</v>
      </c>
      <c r="J26">
        <f t="shared" si="6"/>
        <v>12</v>
      </c>
      <c r="K26">
        <v>24</v>
      </c>
      <c r="L26">
        <f t="shared" si="7"/>
        <v>3.2388663967611335</v>
      </c>
      <c r="M26">
        <f t="shared" si="8"/>
        <v>10</v>
      </c>
      <c r="N26">
        <v>33</v>
      </c>
      <c r="O26">
        <f t="shared" si="9"/>
        <v>4.6742209631728047</v>
      </c>
      <c r="P26">
        <f t="shared" si="10"/>
        <v>6</v>
      </c>
      <c r="Q26">
        <v>8</v>
      </c>
      <c r="R26">
        <f t="shared" si="11"/>
        <v>1.1095700416088765</v>
      </c>
      <c r="S26">
        <f t="shared" si="12"/>
        <v>18</v>
      </c>
      <c r="T26">
        <v>0</v>
      </c>
      <c r="U26">
        <f t="shared" si="13"/>
        <v>0</v>
      </c>
      <c r="V26">
        <f t="shared" si="14"/>
        <v>29</v>
      </c>
      <c r="W26">
        <v>19</v>
      </c>
      <c r="X26">
        <f t="shared" si="15"/>
        <v>7.3929961089494167</v>
      </c>
      <c r="Y26">
        <f t="shared" si="16"/>
        <v>3</v>
      </c>
      <c r="Z26">
        <f t="shared" si="0"/>
        <v>111</v>
      </c>
      <c r="AA26">
        <f t="shared" si="17"/>
        <v>2.5062090765409799</v>
      </c>
      <c r="AB26">
        <f t="shared" si="18"/>
        <v>10</v>
      </c>
    </row>
    <row r="27" spans="1:28" x14ac:dyDescent="0.25">
      <c r="A27" t="s">
        <v>54</v>
      </c>
      <c r="B27">
        <v>1</v>
      </c>
      <c r="C27">
        <f t="shared" si="1"/>
        <v>4</v>
      </c>
      <c r="D27">
        <f t="shared" si="2"/>
        <v>3</v>
      </c>
      <c r="E27">
        <v>13</v>
      </c>
      <c r="F27">
        <f t="shared" si="3"/>
        <v>1.8055555555555554</v>
      </c>
      <c r="G27">
        <f t="shared" si="4"/>
        <v>11</v>
      </c>
      <c r="H27">
        <v>18</v>
      </c>
      <c r="I27">
        <f t="shared" si="5"/>
        <v>2.6865671641791042</v>
      </c>
      <c r="J27">
        <f t="shared" si="6"/>
        <v>10</v>
      </c>
      <c r="K27">
        <v>26</v>
      </c>
      <c r="L27">
        <f t="shared" si="7"/>
        <v>3.5087719298245612</v>
      </c>
      <c r="M27">
        <f t="shared" si="8"/>
        <v>7</v>
      </c>
      <c r="N27">
        <v>15</v>
      </c>
      <c r="O27">
        <f t="shared" si="9"/>
        <v>2.1246458923512748</v>
      </c>
      <c r="P27">
        <f t="shared" si="10"/>
        <v>13</v>
      </c>
      <c r="Q27">
        <v>28</v>
      </c>
      <c r="R27">
        <f t="shared" si="11"/>
        <v>3.8834951456310676</v>
      </c>
      <c r="S27">
        <f t="shared" si="12"/>
        <v>7</v>
      </c>
      <c r="T27">
        <v>13</v>
      </c>
      <c r="U27">
        <f t="shared" si="13"/>
        <v>2.1172638436482085</v>
      </c>
      <c r="V27">
        <f t="shared" si="14"/>
        <v>10</v>
      </c>
      <c r="W27">
        <v>10</v>
      </c>
      <c r="X27">
        <f t="shared" si="15"/>
        <v>3.8910505836575875</v>
      </c>
      <c r="Y27">
        <f t="shared" si="16"/>
        <v>8</v>
      </c>
      <c r="Z27">
        <f t="shared" si="0"/>
        <v>123</v>
      </c>
      <c r="AA27">
        <f t="shared" si="17"/>
        <v>2.777150598329194</v>
      </c>
      <c r="AB27">
        <f t="shared" si="18"/>
        <v>9</v>
      </c>
    </row>
    <row r="28" spans="1:28" x14ac:dyDescent="0.25">
      <c r="A28" t="s">
        <v>55</v>
      </c>
      <c r="B28">
        <v>0</v>
      </c>
      <c r="C28">
        <f t="shared" si="1"/>
        <v>0</v>
      </c>
      <c r="D28">
        <f t="shared" si="2"/>
        <v>15</v>
      </c>
      <c r="E28">
        <v>7</v>
      </c>
      <c r="F28">
        <f t="shared" si="3"/>
        <v>0.97222222222222221</v>
      </c>
      <c r="G28">
        <f t="shared" si="4"/>
        <v>23</v>
      </c>
      <c r="H28">
        <v>12</v>
      </c>
      <c r="I28">
        <f t="shared" si="5"/>
        <v>1.791044776119403</v>
      </c>
      <c r="J28">
        <f t="shared" si="6"/>
        <v>14</v>
      </c>
      <c r="K28">
        <v>10</v>
      </c>
      <c r="L28">
        <f t="shared" si="7"/>
        <v>1.3495276653171391</v>
      </c>
      <c r="M28">
        <f t="shared" si="8"/>
        <v>18</v>
      </c>
      <c r="N28">
        <v>13</v>
      </c>
      <c r="O28">
        <f t="shared" si="9"/>
        <v>1.8413597733711047</v>
      </c>
      <c r="P28">
        <f t="shared" si="10"/>
        <v>16</v>
      </c>
      <c r="Q28">
        <v>7</v>
      </c>
      <c r="R28">
        <f t="shared" si="11"/>
        <v>0.97087378640776689</v>
      </c>
      <c r="S28">
        <f t="shared" si="12"/>
        <v>20</v>
      </c>
      <c r="T28">
        <v>3</v>
      </c>
      <c r="U28">
        <f t="shared" si="13"/>
        <v>0.48859934853420189</v>
      </c>
      <c r="V28">
        <f t="shared" si="14"/>
        <v>20</v>
      </c>
      <c r="W28">
        <v>8</v>
      </c>
      <c r="X28">
        <f t="shared" si="15"/>
        <v>3.1128404669260701</v>
      </c>
      <c r="Y28">
        <f t="shared" si="16"/>
        <v>9</v>
      </c>
      <c r="Z28">
        <f t="shared" si="0"/>
        <v>60</v>
      </c>
      <c r="AA28">
        <f t="shared" si="17"/>
        <v>1.3547076089410703</v>
      </c>
      <c r="AB28">
        <f t="shared" si="18"/>
        <v>18</v>
      </c>
    </row>
    <row r="29" spans="1:28" x14ac:dyDescent="0.25">
      <c r="A29" t="s">
        <v>56</v>
      </c>
      <c r="B29">
        <v>1</v>
      </c>
      <c r="C29">
        <f t="shared" si="1"/>
        <v>4</v>
      </c>
      <c r="D29">
        <f t="shared" si="2"/>
        <v>3</v>
      </c>
      <c r="E29">
        <v>7</v>
      </c>
      <c r="F29">
        <f t="shared" si="3"/>
        <v>0.97222222222222221</v>
      </c>
      <c r="G29">
        <f t="shared" si="4"/>
        <v>23</v>
      </c>
      <c r="H29">
        <v>2</v>
      </c>
      <c r="I29">
        <f t="shared" si="5"/>
        <v>0.29850746268656719</v>
      </c>
      <c r="J29">
        <f t="shared" si="6"/>
        <v>26</v>
      </c>
      <c r="K29">
        <v>10</v>
      </c>
      <c r="L29">
        <f t="shared" si="7"/>
        <v>1.3495276653171391</v>
      </c>
      <c r="M29">
        <f t="shared" si="8"/>
        <v>18</v>
      </c>
      <c r="N29">
        <v>2</v>
      </c>
      <c r="O29">
        <f t="shared" si="9"/>
        <v>0.28328611898016998</v>
      </c>
      <c r="P29">
        <f t="shared" si="10"/>
        <v>27</v>
      </c>
      <c r="Q29">
        <v>7</v>
      </c>
      <c r="R29">
        <f t="shared" si="11"/>
        <v>0.97087378640776689</v>
      </c>
      <c r="S29">
        <f t="shared" si="12"/>
        <v>20</v>
      </c>
      <c r="T29">
        <v>2</v>
      </c>
      <c r="U29">
        <f t="shared" si="13"/>
        <v>0.32573289902280134</v>
      </c>
      <c r="V29">
        <f t="shared" si="14"/>
        <v>22</v>
      </c>
      <c r="W29">
        <v>3</v>
      </c>
      <c r="X29">
        <f t="shared" si="15"/>
        <v>1.1673151750972763</v>
      </c>
      <c r="Y29">
        <f t="shared" si="16"/>
        <v>19</v>
      </c>
      <c r="Z29">
        <f t="shared" si="0"/>
        <v>33</v>
      </c>
      <c r="AA29">
        <f t="shared" si="17"/>
        <v>0.74508918491758858</v>
      </c>
      <c r="AB29">
        <f t="shared" si="18"/>
        <v>25</v>
      </c>
    </row>
    <row r="30" spans="1:28" x14ac:dyDescent="0.25">
      <c r="A30" t="s">
        <v>57</v>
      </c>
      <c r="B30">
        <v>1</v>
      </c>
      <c r="C30">
        <f t="shared" si="1"/>
        <v>4</v>
      </c>
      <c r="D30">
        <f t="shared" si="2"/>
        <v>3</v>
      </c>
      <c r="E30">
        <v>1</v>
      </c>
      <c r="F30">
        <f t="shared" si="3"/>
        <v>0.1388888888888889</v>
      </c>
      <c r="G30">
        <f t="shared" si="4"/>
        <v>31</v>
      </c>
      <c r="H30">
        <v>1</v>
      </c>
      <c r="I30">
        <f t="shared" si="5"/>
        <v>0.1492537313432836</v>
      </c>
      <c r="J30">
        <f t="shared" si="6"/>
        <v>30</v>
      </c>
      <c r="K30">
        <v>1</v>
      </c>
      <c r="L30">
        <f t="shared" si="7"/>
        <v>0.1349527665317139</v>
      </c>
      <c r="M30">
        <f t="shared" si="8"/>
        <v>29</v>
      </c>
      <c r="N30">
        <v>1</v>
      </c>
      <c r="O30">
        <f t="shared" si="9"/>
        <v>0.14164305949008499</v>
      </c>
      <c r="P30">
        <f t="shared" si="10"/>
        <v>29</v>
      </c>
      <c r="Q30">
        <v>0</v>
      </c>
      <c r="R30">
        <f t="shared" si="11"/>
        <v>0</v>
      </c>
      <c r="S30">
        <f t="shared" si="12"/>
        <v>33</v>
      </c>
      <c r="T30">
        <v>1</v>
      </c>
      <c r="U30">
        <f t="shared" si="13"/>
        <v>0.16286644951140067</v>
      </c>
      <c r="V30">
        <f t="shared" si="14"/>
        <v>26</v>
      </c>
      <c r="W30">
        <v>3</v>
      </c>
      <c r="X30">
        <f t="shared" si="15"/>
        <v>1.1673151750972763</v>
      </c>
      <c r="Y30">
        <f t="shared" si="16"/>
        <v>19</v>
      </c>
      <c r="Z30">
        <f t="shared" si="0"/>
        <v>8</v>
      </c>
      <c r="AA30">
        <f t="shared" si="17"/>
        <v>0.1806276811921427</v>
      </c>
      <c r="AB30">
        <f t="shared" si="18"/>
        <v>32</v>
      </c>
    </row>
    <row r="31" spans="1:28" x14ac:dyDescent="0.25">
      <c r="A31" t="s">
        <v>58</v>
      </c>
      <c r="B31">
        <v>1</v>
      </c>
      <c r="C31">
        <f t="shared" si="1"/>
        <v>4</v>
      </c>
      <c r="D31">
        <f t="shared" si="2"/>
        <v>3</v>
      </c>
      <c r="E31">
        <v>12</v>
      </c>
      <c r="F31">
        <f t="shared" si="3"/>
        <v>1.6666666666666667</v>
      </c>
      <c r="G31">
        <f t="shared" si="4"/>
        <v>13</v>
      </c>
      <c r="H31">
        <v>14</v>
      </c>
      <c r="I31">
        <f t="shared" si="5"/>
        <v>2.0895522388059704</v>
      </c>
      <c r="J31">
        <f t="shared" si="6"/>
        <v>13</v>
      </c>
      <c r="K31">
        <v>26</v>
      </c>
      <c r="L31">
        <f t="shared" si="7"/>
        <v>3.5087719298245612</v>
      </c>
      <c r="M31">
        <f t="shared" si="8"/>
        <v>7</v>
      </c>
      <c r="N31">
        <v>20</v>
      </c>
      <c r="O31">
        <f t="shared" si="9"/>
        <v>2.8328611898017</v>
      </c>
      <c r="P31">
        <f t="shared" si="10"/>
        <v>10</v>
      </c>
      <c r="Q31">
        <v>16</v>
      </c>
      <c r="R31">
        <f t="shared" si="11"/>
        <v>2.219140083217753</v>
      </c>
      <c r="S31">
        <f t="shared" si="12"/>
        <v>10</v>
      </c>
      <c r="T31">
        <v>7</v>
      </c>
      <c r="U31">
        <f t="shared" si="13"/>
        <v>1.1400651465798046</v>
      </c>
      <c r="V31">
        <f t="shared" si="14"/>
        <v>15</v>
      </c>
      <c r="W31">
        <v>14</v>
      </c>
      <c r="X31">
        <f t="shared" si="15"/>
        <v>5.4474708171206228</v>
      </c>
      <c r="Y31">
        <f t="shared" si="16"/>
        <v>5</v>
      </c>
      <c r="Z31">
        <f t="shared" si="0"/>
        <v>109</v>
      </c>
      <c r="AA31">
        <f t="shared" si="17"/>
        <v>2.4610521562429444</v>
      </c>
      <c r="AB31">
        <f t="shared" si="18"/>
        <v>12</v>
      </c>
    </row>
    <row r="32" spans="1:28" x14ac:dyDescent="0.25">
      <c r="A32" t="s">
        <v>59</v>
      </c>
      <c r="B32">
        <v>0</v>
      </c>
      <c r="C32">
        <f t="shared" si="1"/>
        <v>0</v>
      </c>
      <c r="D32">
        <f t="shared" si="2"/>
        <v>15</v>
      </c>
      <c r="E32">
        <v>8</v>
      </c>
      <c r="F32">
        <f t="shared" si="3"/>
        <v>1.1111111111111112</v>
      </c>
      <c r="G32">
        <f t="shared" si="4"/>
        <v>21</v>
      </c>
      <c r="H32">
        <v>5</v>
      </c>
      <c r="I32">
        <f t="shared" si="5"/>
        <v>0.74626865671641784</v>
      </c>
      <c r="J32">
        <f t="shared" si="6"/>
        <v>22</v>
      </c>
      <c r="K32">
        <v>4</v>
      </c>
      <c r="L32">
        <f t="shared" si="7"/>
        <v>0.53981106612685559</v>
      </c>
      <c r="M32">
        <f t="shared" si="8"/>
        <v>24</v>
      </c>
      <c r="N32">
        <v>0</v>
      </c>
      <c r="O32">
        <f t="shared" si="9"/>
        <v>0</v>
      </c>
      <c r="P32">
        <f t="shared" si="10"/>
        <v>32</v>
      </c>
      <c r="Q32">
        <v>9</v>
      </c>
      <c r="R32">
        <f t="shared" si="11"/>
        <v>1.248266296809986</v>
      </c>
      <c r="S32">
        <f t="shared" si="12"/>
        <v>17</v>
      </c>
      <c r="T32">
        <v>2</v>
      </c>
      <c r="U32">
        <f t="shared" si="13"/>
        <v>0.32573289902280134</v>
      </c>
      <c r="V32">
        <f t="shared" si="14"/>
        <v>22</v>
      </c>
      <c r="W32">
        <v>3</v>
      </c>
      <c r="X32">
        <f t="shared" si="15"/>
        <v>1.1673151750972763</v>
      </c>
      <c r="Y32">
        <f t="shared" si="16"/>
        <v>19</v>
      </c>
      <c r="Z32">
        <f t="shared" si="0"/>
        <v>31</v>
      </c>
      <c r="AA32">
        <f t="shared" si="17"/>
        <v>0.69993226461955294</v>
      </c>
      <c r="AB32">
        <f t="shared" si="18"/>
        <v>27</v>
      </c>
    </row>
    <row r="33" spans="1:28" x14ac:dyDescent="0.25">
      <c r="A33" t="s">
        <v>60</v>
      </c>
      <c r="B33">
        <v>0</v>
      </c>
      <c r="C33">
        <f t="shared" si="1"/>
        <v>0</v>
      </c>
      <c r="D33">
        <f t="shared" si="2"/>
        <v>15</v>
      </c>
      <c r="E33">
        <v>4</v>
      </c>
      <c r="F33">
        <f t="shared" si="3"/>
        <v>0.55555555555555558</v>
      </c>
      <c r="G33">
        <f t="shared" si="4"/>
        <v>28</v>
      </c>
      <c r="H33">
        <v>4</v>
      </c>
      <c r="I33">
        <f t="shared" si="5"/>
        <v>0.59701492537313439</v>
      </c>
      <c r="J33">
        <f t="shared" si="6"/>
        <v>24</v>
      </c>
      <c r="K33">
        <v>0</v>
      </c>
      <c r="L33">
        <f t="shared" si="7"/>
        <v>0</v>
      </c>
      <c r="M33">
        <f t="shared" si="8"/>
        <v>31</v>
      </c>
      <c r="N33">
        <v>7</v>
      </c>
      <c r="O33">
        <f t="shared" si="9"/>
        <v>0.99150141643059486</v>
      </c>
      <c r="P33">
        <f t="shared" si="10"/>
        <v>20</v>
      </c>
      <c r="Q33">
        <v>11</v>
      </c>
      <c r="R33">
        <f t="shared" si="11"/>
        <v>1.5256588072122053</v>
      </c>
      <c r="S33">
        <f t="shared" si="12"/>
        <v>16</v>
      </c>
      <c r="T33">
        <v>4</v>
      </c>
      <c r="U33">
        <f t="shared" si="13"/>
        <v>0.65146579804560267</v>
      </c>
      <c r="V33">
        <f t="shared" si="14"/>
        <v>18</v>
      </c>
      <c r="W33">
        <v>4</v>
      </c>
      <c r="X33">
        <f t="shared" si="15"/>
        <v>1.556420233463035</v>
      </c>
      <c r="Y33">
        <f t="shared" si="16"/>
        <v>14</v>
      </c>
      <c r="Z33">
        <f t="shared" si="0"/>
        <v>34</v>
      </c>
      <c r="AA33">
        <f t="shared" si="17"/>
        <v>0.76766764506660645</v>
      </c>
      <c r="AB33">
        <f t="shared" si="18"/>
        <v>23</v>
      </c>
    </row>
    <row r="34" spans="1:28" x14ac:dyDescent="0.25">
      <c r="A34" t="s">
        <v>61</v>
      </c>
      <c r="B34">
        <v>0</v>
      </c>
      <c r="C34">
        <f t="shared" si="1"/>
        <v>0</v>
      </c>
      <c r="D34">
        <f t="shared" si="2"/>
        <v>15</v>
      </c>
      <c r="E34">
        <v>19</v>
      </c>
      <c r="F34">
        <f t="shared" si="3"/>
        <v>2.6388888888888888</v>
      </c>
      <c r="G34">
        <f t="shared" si="4"/>
        <v>7</v>
      </c>
      <c r="H34">
        <v>22</v>
      </c>
      <c r="I34">
        <f t="shared" si="5"/>
        <v>3.2835820895522385</v>
      </c>
      <c r="J34">
        <f t="shared" si="6"/>
        <v>7</v>
      </c>
      <c r="K34">
        <v>11</v>
      </c>
      <c r="L34">
        <f t="shared" si="7"/>
        <v>1.4844804318488529</v>
      </c>
      <c r="M34">
        <f t="shared" si="8"/>
        <v>16</v>
      </c>
      <c r="N34">
        <v>23</v>
      </c>
      <c r="O34">
        <f t="shared" si="9"/>
        <v>3.2577903682719547</v>
      </c>
      <c r="P34">
        <f t="shared" si="10"/>
        <v>8</v>
      </c>
      <c r="Q34">
        <v>19</v>
      </c>
      <c r="R34">
        <f t="shared" si="11"/>
        <v>2.6352288488210815</v>
      </c>
      <c r="S34">
        <f t="shared" si="12"/>
        <v>9</v>
      </c>
      <c r="T34">
        <v>23</v>
      </c>
      <c r="U34">
        <f t="shared" si="13"/>
        <v>3.7459283387622153</v>
      </c>
      <c r="V34">
        <f t="shared" si="14"/>
        <v>7</v>
      </c>
      <c r="W34">
        <v>16</v>
      </c>
      <c r="X34">
        <f t="shared" si="15"/>
        <v>6.2256809338521402</v>
      </c>
      <c r="Y34">
        <f t="shared" si="16"/>
        <v>4</v>
      </c>
      <c r="Z34">
        <f t="shared" si="0"/>
        <v>133</v>
      </c>
      <c r="AA34">
        <f t="shared" si="17"/>
        <v>3.0029351998193725</v>
      </c>
      <c r="AB34">
        <f t="shared" si="18"/>
        <v>8</v>
      </c>
    </row>
    <row r="35" spans="1:28" x14ac:dyDescent="0.25">
      <c r="A35" t="s">
        <v>62</v>
      </c>
      <c r="B35">
        <v>0</v>
      </c>
      <c r="C35">
        <f t="shared" si="1"/>
        <v>0</v>
      </c>
      <c r="D35">
        <f t="shared" si="2"/>
        <v>15</v>
      </c>
      <c r="E35">
        <v>8</v>
      </c>
      <c r="F35">
        <f t="shared" si="3"/>
        <v>1.1111111111111112</v>
      </c>
      <c r="G35">
        <f t="shared" si="4"/>
        <v>21</v>
      </c>
      <c r="H35">
        <v>19</v>
      </c>
      <c r="I35">
        <f t="shared" si="5"/>
        <v>2.8358208955223883</v>
      </c>
      <c r="J35">
        <f t="shared" si="6"/>
        <v>9</v>
      </c>
      <c r="K35">
        <v>11</v>
      </c>
      <c r="L35">
        <f t="shared" si="7"/>
        <v>1.4844804318488529</v>
      </c>
      <c r="M35">
        <f t="shared" si="8"/>
        <v>16</v>
      </c>
      <c r="N35">
        <v>15</v>
      </c>
      <c r="O35">
        <f t="shared" si="9"/>
        <v>2.1246458923512748</v>
      </c>
      <c r="P35">
        <f t="shared" si="10"/>
        <v>13</v>
      </c>
      <c r="Q35">
        <v>7</v>
      </c>
      <c r="R35">
        <f t="shared" si="11"/>
        <v>0.97087378640776689</v>
      </c>
      <c r="S35">
        <f t="shared" si="12"/>
        <v>20</v>
      </c>
      <c r="T35">
        <v>39</v>
      </c>
      <c r="U35">
        <f t="shared" si="13"/>
        <v>6.3517915309446256</v>
      </c>
      <c r="V35">
        <f t="shared" si="14"/>
        <v>3</v>
      </c>
      <c r="W35">
        <v>0</v>
      </c>
      <c r="X35">
        <f t="shared" si="15"/>
        <v>0</v>
      </c>
      <c r="Y35">
        <f t="shared" si="16"/>
        <v>28</v>
      </c>
      <c r="Z35">
        <f t="shared" si="0"/>
        <v>99</v>
      </c>
      <c r="AA35">
        <f t="shared" si="17"/>
        <v>2.2352675547527658</v>
      </c>
      <c r="AB35">
        <f t="shared" si="18"/>
        <v>13</v>
      </c>
    </row>
    <row r="36" spans="1:28" x14ac:dyDescent="0.25">
      <c r="A36" t="s">
        <v>94</v>
      </c>
      <c r="B36">
        <f>SUM(B3:B35)</f>
        <v>25</v>
      </c>
      <c r="E36">
        <f>SUM(E3:E35)</f>
        <v>720</v>
      </c>
      <c r="H36">
        <f>SUM(H3:H35)</f>
        <v>670</v>
      </c>
      <c r="K36">
        <f>SUM(K3:K35)</f>
        <v>741</v>
      </c>
      <c r="N36">
        <f>SUM(N3:N35)</f>
        <v>706</v>
      </c>
      <c r="Q36">
        <f>SUM(Q3:Q35)</f>
        <v>721</v>
      </c>
      <c r="T36">
        <f>SUM(T3:T35)</f>
        <v>614</v>
      </c>
      <c r="W36">
        <f>SUM(W3:W35)</f>
        <v>257</v>
      </c>
      <c r="Z36">
        <f t="shared" si="0"/>
        <v>4429</v>
      </c>
    </row>
    <row r="37" spans="1:28" x14ac:dyDescent="0.25">
      <c r="A37" t="s">
        <v>103</v>
      </c>
      <c r="B37">
        <v>20</v>
      </c>
      <c r="E37">
        <v>565</v>
      </c>
      <c r="H37">
        <v>495</v>
      </c>
      <c r="K37">
        <v>553</v>
      </c>
      <c r="N37">
        <v>489</v>
      </c>
      <c r="Q37">
        <v>554</v>
      </c>
      <c r="T37">
        <v>544</v>
      </c>
      <c r="W37">
        <v>240</v>
      </c>
      <c r="Z37">
        <v>3440</v>
      </c>
    </row>
    <row r="38" spans="1:28" x14ac:dyDescent="0.25">
      <c r="A38" t="s">
        <v>7</v>
      </c>
      <c r="B38">
        <f>B36/B37</f>
        <v>1.25</v>
      </c>
      <c r="E38">
        <f>E36/E37</f>
        <v>1.2743362831858407</v>
      </c>
      <c r="H38">
        <f>H36/H37</f>
        <v>1.3535353535353536</v>
      </c>
      <c r="K38">
        <f>K36/K37</f>
        <v>1.3399638336347197</v>
      </c>
      <c r="N38">
        <f>N36/N37</f>
        <v>1.443762781186094</v>
      </c>
      <c r="Q38">
        <f>Q36/Q37</f>
        <v>1.3014440433212997</v>
      </c>
      <c r="T38">
        <f>T36/T37</f>
        <v>1.1286764705882353</v>
      </c>
      <c r="W38">
        <f>W36/W37</f>
        <v>1.0708333333333333</v>
      </c>
      <c r="Z38">
        <f>Z36/Z37</f>
        <v>1.2875000000000001</v>
      </c>
    </row>
    <row r="41" spans="1:28" x14ac:dyDescent="0.25">
      <c r="C41" t="s">
        <v>162</v>
      </c>
      <c r="E41" t="s">
        <v>161</v>
      </c>
    </row>
    <row r="42" spans="1:28" x14ac:dyDescent="0.25">
      <c r="A42" t="s">
        <v>31</v>
      </c>
      <c r="B42">
        <v>52</v>
      </c>
      <c r="C42">
        <f>100*(B42/$B$68)</f>
        <v>1.1740799277489276</v>
      </c>
      <c r="D42">
        <v>25</v>
      </c>
      <c r="E42">
        <f>100*(D42/$D$68)</f>
        <v>2.8344671201814062</v>
      </c>
    </row>
    <row r="43" spans="1:28" x14ac:dyDescent="0.25">
      <c r="A43" t="s">
        <v>32</v>
      </c>
      <c r="B43">
        <v>692</v>
      </c>
      <c r="C43">
        <f t="shared" ref="C43:C67" si="19">100*(B43/$B$68)</f>
        <v>15.624294423120343</v>
      </c>
      <c r="D43">
        <v>147</v>
      </c>
      <c r="E43">
        <f t="shared" ref="E43:E67" si="20">100*(D43/$D$68)</f>
        <v>16.666666666666664</v>
      </c>
    </row>
    <row r="44" spans="1:28" x14ac:dyDescent="0.25">
      <c r="A44" t="s">
        <v>65</v>
      </c>
      <c r="B44">
        <v>0</v>
      </c>
      <c r="C44">
        <f t="shared" si="19"/>
        <v>0</v>
      </c>
      <c r="D44">
        <v>40</v>
      </c>
      <c r="E44">
        <f t="shared" si="20"/>
        <v>4.5351473922902494</v>
      </c>
    </row>
    <row r="45" spans="1:28" x14ac:dyDescent="0.25">
      <c r="A45" t="s">
        <v>33</v>
      </c>
      <c r="B45">
        <v>165</v>
      </c>
      <c r="C45">
        <f t="shared" si="19"/>
        <v>3.7254459245879432</v>
      </c>
      <c r="D45">
        <v>0</v>
      </c>
      <c r="E45">
        <f t="shared" si="20"/>
        <v>0</v>
      </c>
    </row>
    <row r="46" spans="1:28" x14ac:dyDescent="0.25">
      <c r="A46" t="s">
        <v>34</v>
      </c>
      <c r="B46">
        <v>251</v>
      </c>
      <c r="C46">
        <f t="shared" si="19"/>
        <v>5.6671934974034768</v>
      </c>
      <c r="D46">
        <v>95</v>
      </c>
      <c r="E46">
        <f t="shared" si="20"/>
        <v>10.770975056689343</v>
      </c>
    </row>
    <row r="47" spans="1:28" x14ac:dyDescent="0.25">
      <c r="A47" t="s">
        <v>35</v>
      </c>
      <c r="B47">
        <v>216</v>
      </c>
      <c r="C47">
        <f t="shared" si="19"/>
        <v>4.8769473921878523</v>
      </c>
      <c r="D47">
        <v>32</v>
      </c>
      <c r="E47">
        <f t="shared" si="20"/>
        <v>3.6281179138321997</v>
      </c>
    </row>
    <row r="48" spans="1:28" x14ac:dyDescent="0.25">
      <c r="A48" t="s">
        <v>66</v>
      </c>
      <c r="B48">
        <v>0</v>
      </c>
      <c r="C48">
        <f t="shared" si="19"/>
        <v>0</v>
      </c>
      <c r="D48">
        <v>11</v>
      </c>
      <c r="E48">
        <f t="shared" si="20"/>
        <v>1.2471655328798186</v>
      </c>
    </row>
    <row r="49" spans="1:5" x14ac:dyDescent="0.25">
      <c r="A49" t="s">
        <v>36</v>
      </c>
      <c r="B49">
        <v>166</v>
      </c>
      <c r="C49">
        <f t="shared" si="19"/>
        <v>3.748024384736961</v>
      </c>
      <c r="D49">
        <v>16</v>
      </c>
      <c r="E49">
        <f t="shared" si="20"/>
        <v>1.8140589569160999</v>
      </c>
    </row>
    <row r="50" spans="1:5" x14ac:dyDescent="0.25">
      <c r="A50" t="s">
        <v>108</v>
      </c>
      <c r="B50">
        <v>111</v>
      </c>
      <c r="C50">
        <f t="shared" si="19"/>
        <v>2.5062090765409799</v>
      </c>
      <c r="D50">
        <v>11</v>
      </c>
      <c r="E50">
        <f t="shared" si="20"/>
        <v>1.2471655328798186</v>
      </c>
    </row>
    <row r="51" spans="1:5" x14ac:dyDescent="0.25">
      <c r="A51" t="s">
        <v>40</v>
      </c>
      <c r="B51">
        <v>50</v>
      </c>
      <c r="C51">
        <f t="shared" si="19"/>
        <v>1.1289230074508918</v>
      </c>
      <c r="D51">
        <v>15</v>
      </c>
      <c r="E51">
        <f t="shared" si="20"/>
        <v>1.7006802721088436</v>
      </c>
    </row>
    <row r="52" spans="1:5" x14ac:dyDescent="0.25">
      <c r="A52" t="s">
        <v>41</v>
      </c>
      <c r="B52">
        <v>8</v>
      </c>
      <c r="C52">
        <f t="shared" si="19"/>
        <v>0.1806276811921427</v>
      </c>
      <c r="D52">
        <v>79</v>
      </c>
      <c r="E52">
        <f t="shared" si="20"/>
        <v>8.9569160997732435</v>
      </c>
    </row>
    <row r="53" spans="1:5" x14ac:dyDescent="0.25">
      <c r="A53" t="s">
        <v>42</v>
      </c>
      <c r="B53">
        <v>236</v>
      </c>
      <c r="C53">
        <f t="shared" si="19"/>
        <v>5.3285165951682094</v>
      </c>
      <c r="D53">
        <v>17</v>
      </c>
      <c r="E53">
        <f t="shared" si="20"/>
        <v>1.9274376417233559</v>
      </c>
    </row>
    <row r="54" spans="1:5" x14ac:dyDescent="0.25">
      <c r="A54" t="s">
        <v>43</v>
      </c>
      <c r="B54">
        <v>42</v>
      </c>
      <c r="C54">
        <f t="shared" si="19"/>
        <v>0.94829532625874924</v>
      </c>
      <c r="D54">
        <v>4</v>
      </c>
      <c r="E54">
        <f t="shared" si="20"/>
        <v>0.45351473922902497</v>
      </c>
    </row>
    <row r="55" spans="1:5" x14ac:dyDescent="0.25">
      <c r="A55" t="s">
        <v>44</v>
      </c>
      <c r="B55">
        <v>205</v>
      </c>
      <c r="C55">
        <f t="shared" si="19"/>
        <v>4.6285843305486569</v>
      </c>
      <c r="D55">
        <v>14</v>
      </c>
      <c r="E55">
        <f t="shared" si="20"/>
        <v>1.5873015873015872</v>
      </c>
    </row>
    <row r="56" spans="1:5" x14ac:dyDescent="0.25">
      <c r="A56" t="s">
        <v>46</v>
      </c>
      <c r="B56">
        <v>173</v>
      </c>
      <c r="C56">
        <f t="shared" si="19"/>
        <v>3.9060736057800858</v>
      </c>
      <c r="D56">
        <v>49</v>
      </c>
      <c r="E56">
        <f t="shared" si="20"/>
        <v>5.5555555555555554</v>
      </c>
    </row>
    <row r="57" spans="1:5" x14ac:dyDescent="0.25">
      <c r="A57" t="s">
        <v>47</v>
      </c>
      <c r="B57">
        <v>80</v>
      </c>
      <c r="C57">
        <f t="shared" si="19"/>
        <v>1.806276811921427</v>
      </c>
      <c r="D57">
        <v>18</v>
      </c>
      <c r="E57">
        <f t="shared" si="20"/>
        <v>2.0408163265306123</v>
      </c>
    </row>
    <row r="58" spans="1:5" x14ac:dyDescent="0.25">
      <c r="A58" t="s">
        <v>48</v>
      </c>
      <c r="B58">
        <v>1243</v>
      </c>
      <c r="C58">
        <f t="shared" si="19"/>
        <v>28.065025965229175</v>
      </c>
      <c r="D58">
        <v>87</v>
      </c>
      <c r="E58">
        <f t="shared" si="20"/>
        <v>9.8639455782312915</v>
      </c>
    </row>
    <row r="59" spans="1:5" x14ac:dyDescent="0.25">
      <c r="A59" t="s">
        <v>49</v>
      </c>
      <c r="B59">
        <v>26</v>
      </c>
      <c r="C59">
        <f t="shared" si="19"/>
        <v>0.58703996387446378</v>
      </c>
      <c r="D59">
        <v>41</v>
      </c>
      <c r="E59">
        <f t="shared" si="20"/>
        <v>4.6485260770975056</v>
      </c>
    </row>
    <row r="60" spans="1:5" x14ac:dyDescent="0.25">
      <c r="A60" t="s">
        <v>50</v>
      </c>
      <c r="B60">
        <v>35</v>
      </c>
      <c r="C60">
        <f t="shared" si="19"/>
        <v>0.79024610521562422</v>
      </c>
      <c r="D60">
        <v>0</v>
      </c>
      <c r="E60">
        <f t="shared" si="20"/>
        <v>0</v>
      </c>
    </row>
    <row r="61" spans="1:5" x14ac:dyDescent="0.25">
      <c r="A61" t="s">
        <v>63</v>
      </c>
      <c r="B61">
        <v>33</v>
      </c>
      <c r="C61">
        <f t="shared" si="19"/>
        <v>0.74508918491758858</v>
      </c>
      <c r="D61">
        <v>24</v>
      </c>
      <c r="E61">
        <f t="shared" si="20"/>
        <v>2.7210884353741496</v>
      </c>
    </row>
    <row r="62" spans="1:5" x14ac:dyDescent="0.25">
      <c r="A62" t="s">
        <v>51</v>
      </c>
      <c r="B62">
        <v>20</v>
      </c>
      <c r="C62">
        <f t="shared" si="19"/>
        <v>0.45156920298035674</v>
      </c>
      <c r="D62">
        <v>2</v>
      </c>
      <c r="E62">
        <f t="shared" si="20"/>
        <v>0.22675736961451248</v>
      </c>
    </row>
    <row r="63" spans="1:5" x14ac:dyDescent="0.25">
      <c r="A63" t="s">
        <v>53</v>
      </c>
      <c r="B63">
        <v>111</v>
      </c>
      <c r="C63">
        <f t="shared" si="19"/>
        <v>2.5062090765409799</v>
      </c>
      <c r="D63">
        <v>75</v>
      </c>
      <c r="E63">
        <f t="shared" si="20"/>
        <v>8.5034013605442169</v>
      </c>
    </row>
    <row r="64" spans="1:5" x14ac:dyDescent="0.25">
      <c r="A64" t="s">
        <v>54</v>
      </c>
      <c r="B64">
        <v>123</v>
      </c>
      <c r="C64">
        <f t="shared" si="19"/>
        <v>2.777150598329194</v>
      </c>
      <c r="D64">
        <v>7</v>
      </c>
      <c r="E64">
        <f t="shared" si="20"/>
        <v>0.79365079365079361</v>
      </c>
    </row>
    <row r="65" spans="1:5" x14ac:dyDescent="0.25">
      <c r="A65" t="s">
        <v>55</v>
      </c>
      <c r="B65">
        <v>60</v>
      </c>
      <c r="C65">
        <f t="shared" si="19"/>
        <v>1.3547076089410703</v>
      </c>
      <c r="D65">
        <v>13</v>
      </c>
      <c r="E65">
        <f t="shared" si="20"/>
        <v>1.473922902494331</v>
      </c>
    </row>
    <row r="66" spans="1:5" x14ac:dyDescent="0.25">
      <c r="A66" t="s">
        <v>61</v>
      </c>
      <c r="B66">
        <v>232</v>
      </c>
      <c r="C66">
        <f t="shared" si="19"/>
        <v>5.2382027545721384</v>
      </c>
      <c r="D66">
        <v>60</v>
      </c>
      <c r="E66">
        <f t="shared" si="20"/>
        <v>6.8027210884353746</v>
      </c>
    </row>
    <row r="67" spans="1:5" x14ac:dyDescent="0.25">
      <c r="A67" t="s">
        <v>62</v>
      </c>
      <c r="B67">
        <v>99</v>
      </c>
      <c r="C67">
        <f t="shared" si="19"/>
        <v>2.2352675547527658</v>
      </c>
      <c r="D67">
        <v>0</v>
      </c>
      <c r="E67">
        <f t="shared" si="20"/>
        <v>0</v>
      </c>
    </row>
    <row r="68" spans="1:5" x14ac:dyDescent="0.25">
      <c r="A68" t="s">
        <v>70</v>
      </c>
      <c r="B68">
        <f>SUM(B42:B67)</f>
        <v>4429</v>
      </c>
      <c r="D68">
        <f>SUM(D42:D67)</f>
        <v>882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3" workbookViewId="0"/>
  </sheetViews>
  <sheetFormatPr defaultRowHeight="15" x14ac:dyDescent="0.25"/>
  <cols>
    <col min="1" max="1" width="18.28515625" customWidth="1"/>
  </cols>
  <sheetData>
    <row r="1" spans="1:4" x14ac:dyDescent="0.25">
      <c r="B1" t="s">
        <v>97</v>
      </c>
      <c r="C1" t="s">
        <v>109</v>
      </c>
      <c r="D1" t="s">
        <v>96</v>
      </c>
    </row>
    <row r="2" spans="1:4" x14ac:dyDescent="0.25">
      <c r="A2" t="s">
        <v>31</v>
      </c>
      <c r="B2">
        <v>25</v>
      </c>
      <c r="C2">
        <f>100*(B2/$B$28)</f>
        <v>2.8344671201814062</v>
      </c>
      <c r="D2">
        <f>RANK(C2,$C$2:$C$27)</f>
        <v>11</v>
      </c>
    </row>
    <row r="3" spans="1:4" x14ac:dyDescent="0.25">
      <c r="A3" t="s">
        <v>32</v>
      </c>
      <c r="B3">
        <v>147</v>
      </c>
      <c r="C3">
        <f t="shared" ref="C3:C27" si="0">100*(B3/$B$28)</f>
        <v>16.666666666666664</v>
      </c>
      <c r="D3">
        <f t="shared" ref="D3:D27" si="1">RANK(C3,$C$2:$C$27)</f>
        <v>1</v>
      </c>
    </row>
    <row r="4" spans="1:4" x14ac:dyDescent="0.25">
      <c r="A4" t="s">
        <v>65</v>
      </c>
      <c r="B4">
        <v>40</v>
      </c>
      <c r="C4">
        <f t="shared" si="0"/>
        <v>4.5351473922902494</v>
      </c>
      <c r="D4">
        <f t="shared" si="1"/>
        <v>9</v>
      </c>
    </row>
    <row r="5" spans="1:4" x14ac:dyDescent="0.25">
      <c r="A5" t="s">
        <v>33</v>
      </c>
      <c r="B5">
        <v>0</v>
      </c>
      <c r="C5">
        <f t="shared" si="0"/>
        <v>0</v>
      </c>
      <c r="D5">
        <f t="shared" si="1"/>
        <v>24</v>
      </c>
    </row>
    <row r="6" spans="1:4" x14ac:dyDescent="0.25">
      <c r="A6" t="s">
        <v>34</v>
      </c>
      <c r="B6">
        <v>95</v>
      </c>
      <c r="C6">
        <f t="shared" si="0"/>
        <v>10.770975056689343</v>
      </c>
      <c r="D6">
        <f t="shared" si="1"/>
        <v>2</v>
      </c>
    </row>
    <row r="7" spans="1:4" x14ac:dyDescent="0.25">
      <c r="A7" t="s">
        <v>35</v>
      </c>
      <c r="B7">
        <v>32</v>
      </c>
      <c r="C7">
        <f t="shared" si="0"/>
        <v>3.6281179138321997</v>
      </c>
      <c r="D7">
        <f t="shared" si="1"/>
        <v>10</v>
      </c>
    </row>
    <row r="8" spans="1:4" x14ac:dyDescent="0.25">
      <c r="A8" t="s">
        <v>107</v>
      </c>
      <c r="B8">
        <v>11</v>
      </c>
      <c r="C8">
        <f t="shared" si="0"/>
        <v>1.2471655328798186</v>
      </c>
      <c r="D8">
        <f t="shared" si="1"/>
        <v>19</v>
      </c>
    </row>
    <row r="9" spans="1:4" x14ac:dyDescent="0.25">
      <c r="A9" t="s">
        <v>36</v>
      </c>
      <c r="B9">
        <v>16</v>
      </c>
      <c r="C9">
        <f t="shared" si="0"/>
        <v>1.8140589569160999</v>
      </c>
      <c r="D9">
        <f t="shared" si="1"/>
        <v>15</v>
      </c>
    </row>
    <row r="10" spans="1:4" x14ac:dyDescent="0.25">
      <c r="A10" t="s">
        <v>108</v>
      </c>
      <c r="B10">
        <v>11</v>
      </c>
      <c r="C10">
        <f t="shared" si="0"/>
        <v>1.2471655328798186</v>
      </c>
      <c r="D10">
        <f t="shared" si="1"/>
        <v>19</v>
      </c>
    </row>
    <row r="11" spans="1:4" x14ac:dyDescent="0.25">
      <c r="A11" t="s">
        <v>40</v>
      </c>
      <c r="B11">
        <v>15</v>
      </c>
      <c r="C11">
        <f t="shared" si="0"/>
        <v>1.7006802721088436</v>
      </c>
      <c r="D11">
        <f t="shared" si="1"/>
        <v>16</v>
      </c>
    </row>
    <row r="12" spans="1:4" x14ac:dyDescent="0.25">
      <c r="A12" t="s">
        <v>41</v>
      </c>
      <c r="B12">
        <v>79</v>
      </c>
      <c r="C12">
        <f t="shared" si="0"/>
        <v>8.9569160997732435</v>
      </c>
      <c r="D12">
        <f t="shared" si="1"/>
        <v>4</v>
      </c>
    </row>
    <row r="13" spans="1:4" x14ac:dyDescent="0.25">
      <c r="A13" t="s">
        <v>42</v>
      </c>
      <c r="B13">
        <v>17</v>
      </c>
      <c r="C13">
        <f t="shared" si="0"/>
        <v>1.9274376417233559</v>
      </c>
      <c r="D13">
        <f t="shared" si="1"/>
        <v>14</v>
      </c>
    </row>
    <row r="14" spans="1:4" x14ac:dyDescent="0.25">
      <c r="A14" t="s">
        <v>43</v>
      </c>
      <c r="B14">
        <v>4</v>
      </c>
      <c r="C14">
        <f t="shared" si="0"/>
        <v>0.45351473922902497</v>
      </c>
      <c r="D14">
        <f t="shared" si="1"/>
        <v>22</v>
      </c>
    </row>
    <row r="15" spans="1:4" x14ac:dyDescent="0.25">
      <c r="A15" t="s">
        <v>44</v>
      </c>
      <c r="B15">
        <v>14</v>
      </c>
      <c r="C15">
        <f t="shared" si="0"/>
        <v>1.5873015873015872</v>
      </c>
      <c r="D15">
        <f t="shared" si="1"/>
        <v>17</v>
      </c>
    </row>
    <row r="16" spans="1:4" x14ac:dyDescent="0.25">
      <c r="A16" t="s">
        <v>46</v>
      </c>
      <c r="B16">
        <v>49</v>
      </c>
      <c r="C16">
        <f t="shared" si="0"/>
        <v>5.5555555555555554</v>
      </c>
      <c r="D16">
        <f t="shared" si="1"/>
        <v>7</v>
      </c>
    </row>
    <row r="17" spans="1:4" x14ac:dyDescent="0.25">
      <c r="A17" t="s">
        <v>47</v>
      </c>
      <c r="B17">
        <v>18</v>
      </c>
      <c r="C17">
        <f t="shared" si="0"/>
        <v>2.0408163265306123</v>
      </c>
      <c r="D17">
        <f t="shared" si="1"/>
        <v>13</v>
      </c>
    </row>
    <row r="18" spans="1:4" x14ac:dyDescent="0.25">
      <c r="A18" t="s">
        <v>48</v>
      </c>
      <c r="B18">
        <v>87</v>
      </c>
      <c r="C18">
        <f t="shared" si="0"/>
        <v>9.8639455782312915</v>
      </c>
      <c r="D18">
        <f t="shared" si="1"/>
        <v>3</v>
      </c>
    </row>
    <row r="19" spans="1:4" x14ac:dyDescent="0.25">
      <c r="A19" t="s">
        <v>49</v>
      </c>
      <c r="B19">
        <v>41</v>
      </c>
      <c r="C19">
        <f t="shared" si="0"/>
        <v>4.6485260770975056</v>
      </c>
      <c r="D19">
        <f t="shared" si="1"/>
        <v>8</v>
      </c>
    </row>
    <row r="20" spans="1:4" x14ac:dyDescent="0.25">
      <c r="A20" t="s">
        <v>50</v>
      </c>
      <c r="B20">
        <v>0</v>
      </c>
      <c r="C20">
        <f t="shared" si="0"/>
        <v>0</v>
      </c>
      <c r="D20">
        <f t="shared" si="1"/>
        <v>24</v>
      </c>
    </row>
    <row r="21" spans="1:4" x14ac:dyDescent="0.25">
      <c r="A21" t="s">
        <v>63</v>
      </c>
      <c r="B21">
        <v>24</v>
      </c>
      <c r="C21">
        <f t="shared" si="0"/>
        <v>2.7210884353741496</v>
      </c>
      <c r="D21">
        <f t="shared" si="1"/>
        <v>12</v>
      </c>
    </row>
    <row r="22" spans="1:4" x14ac:dyDescent="0.25">
      <c r="A22" t="s">
        <v>51</v>
      </c>
      <c r="B22">
        <v>2</v>
      </c>
      <c r="C22">
        <f t="shared" si="0"/>
        <v>0.22675736961451248</v>
      </c>
      <c r="D22">
        <f t="shared" si="1"/>
        <v>23</v>
      </c>
    </row>
    <row r="23" spans="1:4" x14ac:dyDescent="0.25">
      <c r="A23" t="s">
        <v>53</v>
      </c>
      <c r="B23">
        <v>75</v>
      </c>
      <c r="C23">
        <f t="shared" si="0"/>
        <v>8.5034013605442169</v>
      </c>
      <c r="D23">
        <f t="shared" si="1"/>
        <v>5</v>
      </c>
    </row>
    <row r="24" spans="1:4" x14ac:dyDescent="0.25">
      <c r="A24" t="s">
        <v>54</v>
      </c>
      <c r="B24">
        <v>7</v>
      </c>
      <c r="C24">
        <f t="shared" si="0"/>
        <v>0.79365079365079361</v>
      </c>
      <c r="D24">
        <f t="shared" si="1"/>
        <v>21</v>
      </c>
    </row>
    <row r="25" spans="1:4" x14ac:dyDescent="0.25">
      <c r="A25" t="s">
        <v>55</v>
      </c>
      <c r="B25">
        <v>13</v>
      </c>
      <c r="C25">
        <f t="shared" si="0"/>
        <v>1.473922902494331</v>
      </c>
      <c r="D25">
        <f t="shared" si="1"/>
        <v>18</v>
      </c>
    </row>
    <row r="26" spans="1:4" x14ac:dyDescent="0.25">
      <c r="A26" t="s">
        <v>61</v>
      </c>
      <c r="B26">
        <v>60</v>
      </c>
      <c r="C26">
        <f t="shared" si="0"/>
        <v>6.8027210884353746</v>
      </c>
      <c r="D26">
        <f t="shared" si="1"/>
        <v>6</v>
      </c>
    </row>
    <row r="27" spans="1:4" x14ac:dyDescent="0.25">
      <c r="A27" t="s">
        <v>62</v>
      </c>
      <c r="B27">
        <v>0</v>
      </c>
      <c r="C27">
        <f t="shared" si="0"/>
        <v>0</v>
      </c>
      <c r="D27">
        <f t="shared" si="1"/>
        <v>24</v>
      </c>
    </row>
    <row r="28" spans="1:4" x14ac:dyDescent="0.25">
      <c r="A28" t="s">
        <v>70</v>
      </c>
      <c r="B28">
        <f>SUM(B2:B27)</f>
        <v>882</v>
      </c>
    </row>
    <row r="29" spans="1:4" x14ac:dyDescent="0.25">
      <c r="A29" t="s">
        <v>103</v>
      </c>
      <c r="B29">
        <v>874</v>
      </c>
    </row>
    <row r="30" spans="1:4" x14ac:dyDescent="0.25">
      <c r="A30" t="s">
        <v>7</v>
      </c>
      <c r="B30">
        <f>B28/B29</f>
        <v>1.0091533180778032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/>
  </sheetViews>
  <sheetFormatPr defaultRowHeight="15" x14ac:dyDescent="0.25"/>
  <cols>
    <col min="1" max="2" width="18" customWidth="1"/>
    <col min="3" max="3" width="11.5703125" customWidth="1"/>
    <col min="4" max="4" width="17" customWidth="1"/>
    <col min="5" max="5" width="18.5703125" customWidth="1"/>
    <col min="6" max="6" width="11.7109375" customWidth="1"/>
    <col min="7" max="7" width="16.85546875" customWidth="1"/>
  </cols>
  <sheetData>
    <row r="1" spans="1:7" x14ac:dyDescent="0.25">
      <c r="B1" t="s">
        <v>156</v>
      </c>
      <c r="E1" t="s">
        <v>157</v>
      </c>
    </row>
    <row r="2" spans="1:7" x14ac:dyDescent="0.25">
      <c r="B2" t="s">
        <v>152</v>
      </c>
      <c r="C2" t="s">
        <v>151</v>
      </c>
      <c r="D2" t="s">
        <v>153</v>
      </c>
      <c r="E2" t="s">
        <v>152</v>
      </c>
      <c r="F2" t="s">
        <v>151</v>
      </c>
      <c r="G2" t="s">
        <v>153</v>
      </c>
    </row>
    <row r="3" spans="1:7" x14ac:dyDescent="0.25">
      <c r="A3" t="s">
        <v>31</v>
      </c>
      <c r="B3">
        <v>28</v>
      </c>
      <c r="C3">
        <v>52</v>
      </c>
      <c r="D3">
        <f>C3/B3</f>
        <v>1.8571428571428572</v>
      </c>
      <c r="E3">
        <v>20</v>
      </c>
      <c r="F3">
        <v>25</v>
      </c>
      <c r="G3">
        <f>F3/E3</f>
        <v>1.25</v>
      </c>
    </row>
    <row r="4" spans="1:7" x14ac:dyDescent="0.25">
      <c r="A4" t="s">
        <v>32</v>
      </c>
      <c r="B4">
        <v>272</v>
      </c>
      <c r="C4">
        <v>692</v>
      </c>
      <c r="D4">
        <f t="shared" ref="D4:D37" si="0">C4/B4</f>
        <v>2.5441176470588234</v>
      </c>
      <c r="E4">
        <v>52</v>
      </c>
      <c r="F4">
        <v>147</v>
      </c>
      <c r="G4">
        <f t="shared" ref="G4:G36" si="1">F4/E4</f>
        <v>2.8269230769230771</v>
      </c>
    </row>
    <row r="5" spans="1:7" x14ac:dyDescent="0.25">
      <c r="A5" t="s">
        <v>65</v>
      </c>
      <c r="B5">
        <v>0</v>
      </c>
      <c r="C5">
        <v>0</v>
      </c>
      <c r="D5" t="s">
        <v>150</v>
      </c>
      <c r="E5">
        <v>23</v>
      </c>
      <c r="F5">
        <v>40</v>
      </c>
      <c r="G5">
        <f t="shared" si="1"/>
        <v>1.7391304347826086</v>
      </c>
    </row>
    <row r="6" spans="1:7" x14ac:dyDescent="0.25">
      <c r="A6" t="s">
        <v>79</v>
      </c>
      <c r="B6">
        <v>131</v>
      </c>
      <c r="C6">
        <v>165</v>
      </c>
      <c r="D6">
        <f t="shared" si="0"/>
        <v>1.2595419847328244</v>
      </c>
      <c r="E6">
        <v>0</v>
      </c>
      <c r="F6">
        <v>0</v>
      </c>
      <c r="G6" t="s">
        <v>150</v>
      </c>
    </row>
    <row r="7" spans="1:7" x14ac:dyDescent="0.25">
      <c r="A7" t="s">
        <v>34</v>
      </c>
      <c r="B7">
        <v>70</v>
      </c>
      <c r="C7">
        <v>251</v>
      </c>
      <c r="D7">
        <f t="shared" si="0"/>
        <v>3.5857142857142859</v>
      </c>
      <c r="E7">
        <v>26</v>
      </c>
      <c r="F7">
        <v>95</v>
      </c>
      <c r="G7">
        <f t="shared" si="1"/>
        <v>3.6538461538461537</v>
      </c>
    </row>
    <row r="8" spans="1:7" x14ac:dyDescent="0.25">
      <c r="A8" t="s">
        <v>35</v>
      </c>
      <c r="B8">
        <v>40</v>
      </c>
      <c r="C8">
        <v>66</v>
      </c>
      <c r="D8">
        <f t="shared" si="0"/>
        <v>1.65</v>
      </c>
      <c r="E8">
        <v>29</v>
      </c>
      <c r="F8">
        <v>32</v>
      </c>
      <c r="G8">
        <f t="shared" si="1"/>
        <v>1.103448275862069</v>
      </c>
    </row>
    <row r="9" spans="1:7" x14ac:dyDescent="0.25">
      <c r="A9" t="s">
        <v>36</v>
      </c>
      <c r="B9">
        <v>85</v>
      </c>
      <c r="C9">
        <v>166</v>
      </c>
      <c r="D9">
        <f t="shared" si="0"/>
        <v>1.9529411764705882</v>
      </c>
      <c r="E9">
        <v>11</v>
      </c>
      <c r="F9">
        <v>16</v>
      </c>
      <c r="G9">
        <f t="shared" si="1"/>
        <v>1.4545454545454546</v>
      </c>
    </row>
    <row r="10" spans="1:7" x14ac:dyDescent="0.25">
      <c r="A10" t="s">
        <v>80</v>
      </c>
      <c r="B10">
        <v>0</v>
      </c>
      <c r="C10">
        <v>0</v>
      </c>
      <c r="D10" t="s">
        <v>150</v>
      </c>
      <c r="E10">
        <v>10</v>
      </c>
      <c r="F10">
        <v>11</v>
      </c>
      <c r="G10">
        <f t="shared" si="1"/>
        <v>1.1000000000000001</v>
      </c>
    </row>
    <row r="11" spans="1:7" x14ac:dyDescent="0.25">
      <c r="A11" t="s">
        <v>37</v>
      </c>
      <c r="B11">
        <v>69</v>
      </c>
      <c r="C11">
        <v>111</v>
      </c>
      <c r="D11">
        <f t="shared" si="0"/>
        <v>1.6086956521739131</v>
      </c>
      <c r="E11">
        <v>8</v>
      </c>
      <c r="F11">
        <v>11</v>
      </c>
      <c r="G11">
        <f t="shared" si="1"/>
        <v>1.375</v>
      </c>
    </row>
    <row r="12" spans="1:7" x14ac:dyDescent="0.25">
      <c r="A12" t="s">
        <v>38</v>
      </c>
      <c r="B12">
        <v>14</v>
      </c>
      <c r="C12">
        <v>20</v>
      </c>
      <c r="D12">
        <f t="shared" si="0"/>
        <v>1.4285714285714286</v>
      </c>
      <c r="E12">
        <v>0</v>
      </c>
      <c r="F12">
        <v>0</v>
      </c>
      <c r="G12" t="s">
        <v>150</v>
      </c>
    </row>
    <row r="13" spans="1:7" x14ac:dyDescent="0.25">
      <c r="A13" t="s">
        <v>39</v>
      </c>
      <c r="B13">
        <v>54</v>
      </c>
      <c r="C13">
        <v>87</v>
      </c>
      <c r="D13">
        <f t="shared" si="0"/>
        <v>1.6111111111111112</v>
      </c>
      <c r="E13">
        <v>0</v>
      </c>
      <c r="F13">
        <v>0</v>
      </c>
      <c r="G13" t="s">
        <v>150</v>
      </c>
    </row>
    <row r="14" spans="1:7" x14ac:dyDescent="0.25">
      <c r="A14" t="s">
        <v>81</v>
      </c>
      <c r="B14">
        <v>37</v>
      </c>
      <c r="C14">
        <v>50</v>
      </c>
      <c r="D14">
        <f t="shared" si="0"/>
        <v>1.3513513513513513</v>
      </c>
      <c r="E14">
        <v>11</v>
      </c>
      <c r="F14">
        <v>15</v>
      </c>
      <c r="G14">
        <f t="shared" si="1"/>
        <v>1.3636363636363635</v>
      </c>
    </row>
    <row r="15" spans="1:7" x14ac:dyDescent="0.25">
      <c r="A15" t="s">
        <v>41</v>
      </c>
      <c r="B15">
        <v>7</v>
      </c>
      <c r="C15">
        <v>8</v>
      </c>
      <c r="D15">
        <f t="shared" si="0"/>
        <v>1.1428571428571428</v>
      </c>
      <c r="E15">
        <v>21</v>
      </c>
      <c r="F15">
        <v>79</v>
      </c>
      <c r="G15">
        <f t="shared" si="1"/>
        <v>3.7619047619047619</v>
      </c>
    </row>
    <row r="16" spans="1:7" x14ac:dyDescent="0.25">
      <c r="A16" t="s">
        <v>82</v>
      </c>
      <c r="B16">
        <v>114</v>
      </c>
      <c r="C16">
        <v>224</v>
      </c>
      <c r="D16">
        <f t="shared" si="0"/>
        <v>1.9649122807017543</v>
      </c>
      <c r="E16">
        <v>13</v>
      </c>
      <c r="F16">
        <v>17</v>
      </c>
      <c r="G16">
        <f t="shared" si="1"/>
        <v>1.3076923076923077</v>
      </c>
    </row>
    <row r="17" spans="1:7" x14ac:dyDescent="0.25">
      <c r="A17" t="s">
        <v>43</v>
      </c>
      <c r="B17">
        <v>22</v>
      </c>
      <c r="C17">
        <v>42</v>
      </c>
      <c r="D17">
        <f t="shared" si="0"/>
        <v>1.9090909090909092</v>
      </c>
      <c r="E17">
        <v>2</v>
      </c>
      <c r="F17">
        <v>4</v>
      </c>
      <c r="G17">
        <f t="shared" si="1"/>
        <v>2</v>
      </c>
    </row>
    <row r="18" spans="1:7" x14ac:dyDescent="0.25">
      <c r="A18" t="s">
        <v>44</v>
      </c>
      <c r="B18">
        <v>148</v>
      </c>
      <c r="C18">
        <v>205</v>
      </c>
      <c r="D18">
        <f t="shared" si="0"/>
        <v>1.3851351351351351</v>
      </c>
      <c r="E18">
        <v>13</v>
      </c>
      <c r="F18">
        <v>14</v>
      </c>
      <c r="G18">
        <f t="shared" si="1"/>
        <v>1.0769230769230769</v>
      </c>
    </row>
    <row r="19" spans="1:7" x14ac:dyDescent="0.25">
      <c r="A19" t="s">
        <v>83</v>
      </c>
      <c r="B19">
        <v>10</v>
      </c>
      <c r="C19">
        <v>12</v>
      </c>
      <c r="D19">
        <f t="shared" si="0"/>
        <v>1.2</v>
      </c>
      <c r="E19">
        <v>0</v>
      </c>
      <c r="F19">
        <v>0</v>
      </c>
      <c r="G19" t="s">
        <v>150</v>
      </c>
    </row>
    <row r="20" spans="1:7" x14ac:dyDescent="0.25">
      <c r="A20" t="s">
        <v>46</v>
      </c>
      <c r="B20">
        <v>41</v>
      </c>
      <c r="C20">
        <v>66</v>
      </c>
      <c r="D20">
        <f t="shared" si="0"/>
        <v>1.6097560975609757</v>
      </c>
      <c r="E20">
        <v>29</v>
      </c>
      <c r="F20">
        <v>49</v>
      </c>
      <c r="G20">
        <f t="shared" si="1"/>
        <v>1.6896551724137931</v>
      </c>
    </row>
    <row r="21" spans="1:7" x14ac:dyDescent="0.25">
      <c r="A21" t="s">
        <v>47</v>
      </c>
      <c r="B21">
        <v>51</v>
      </c>
      <c r="C21">
        <v>80</v>
      </c>
      <c r="D21">
        <f t="shared" si="0"/>
        <v>1.5686274509803921</v>
      </c>
      <c r="E21">
        <v>14</v>
      </c>
      <c r="F21">
        <v>18</v>
      </c>
      <c r="G21">
        <f t="shared" si="1"/>
        <v>1.2857142857142858</v>
      </c>
    </row>
    <row r="22" spans="1:7" x14ac:dyDescent="0.25">
      <c r="A22" t="s">
        <v>48</v>
      </c>
      <c r="B22">
        <v>303</v>
      </c>
      <c r="C22">
        <v>1243</v>
      </c>
      <c r="D22">
        <f t="shared" si="0"/>
        <v>4.1023102310231021</v>
      </c>
      <c r="E22">
        <v>46</v>
      </c>
      <c r="F22">
        <v>87</v>
      </c>
      <c r="G22">
        <f t="shared" si="1"/>
        <v>1.8913043478260869</v>
      </c>
    </row>
    <row r="23" spans="1:7" x14ac:dyDescent="0.25">
      <c r="A23" t="s">
        <v>49</v>
      </c>
      <c r="B23">
        <v>21</v>
      </c>
      <c r="C23">
        <v>26</v>
      </c>
      <c r="D23">
        <f t="shared" si="0"/>
        <v>1.2380952380952381</v>
      </c>
      <c r="E23">
        <v>29</v>
      </c>
      <c r="F23">
        <v>41</v>
      </c>
      <c r="G23">
        <f t="shared" si="1"/>
        <v>1.4137931034482758</v>
      </c>
    </row>
    <row r="24" spans="1:7" x14ac:dyDescent="0.25">
      <c r="A24" t="s">
        <v>50</v>
      </c>
      <c r="B24">
        <v>25</v>
      </c>
      <c r="C24">
        <v>35</v>
      </c>
      <c r="D24">
        <f t="shared" si="0"/>
        <v>1.4</v>
      </c>
      <c r="E24">
        <v>0</v>
      </c>
      <c r="F24">
        <v>0</v>
      </c>
      <c r="G24" t="s">
        <v>150</v>
      </c>
    </row>
    <row r="25" spans="1:7" x14ac:dyDescent="0.25">
      <c r="A25" t="s">
        <v>63</v>
      </c>
      <c r="B25">
        <v>23</v>
      </c>
      <c r="C25">
        <v>33</v>
      </c>
      <c r="D25">
        <f t="shared" si="0"/>
        <v>1.4347826086956521</v>
      </c>
      <c r="E25">
        <v>22</v>
      </c>
      <c r="F25">
        <v>24</v>
      </c>
      <c r="G25">
        <f t="shared" si="1"/>
        <v>1.0909090909090908</v>
      </c>
    </row>
    <row r="26" spans="1:7" x14ac:dyDescent="0.25">
      <c r="A26" t="s">
        <v>51</v>
      </c>
      <c r="B26">
        <v>5</v>
      </c>
      <c r="C26">
        <v>20</v>
      </c>
      <c r="D26">
        <f t="shared" si="0"/>
        <v>4</v>
      </c>
      <c r="E26">
        <v>1</v>
      </c>
      <c r="F26">
        <v>2</v>
      </c>
      <c r="G26">
        <f t="shared" si="1"/>
        <v>2</v>
      </c>
    </row>
    <row r="27" spans="1:7" x14ac:dyDescent="0.25">
      <c r="A27" t="s">
        <v>52</v>
      </c>
      <c r="B27">
        <v>19</v>
      </c>
      <c r="C27">
        <v>34</v>
      </c>
      <c r="D27">
        <f t="shared" si="0"/>
        <v>1.7894736842105263</v>
      </c>
      <c r="E27">
        <v>0</v>
      </c>
      <c r="F27">
        <v>0</v>
      </c>
      <c r="G27" t="s">
        <v>150</v>
      </c>
    </row>
    <row r="28" spans="1:7" x14ac:dyDescent="0.25">
      <c r="A28" t="s">
        <v>53</v>
      </c>
      <c r="B28">
        <v>73</v>
      </c>
      <c r="C28">
        <v>111</v>
      </c>
      <c r="D28">
        <f t="shared" si="0"/>
        <v>1.5205479452054795</v>
      </c>
      <c r="E28">
        <v>34</v>
      </c>
      <c r="F28">
        <v>75</v>
      </c>
      <c r="G28">
        <f t="shared" si="1"/>
        <v>2.2058823529411766</v>
      </c>
    </row>
    <row r="29" spans="1:7" x14ac:dyDescent="0.25">
      <c r="A29" t="s">
        <v>54</v>
      </c>
      <c r="B29">
        <v>38</v>
      </c>
      <c r="C29">
        <v>123</v>
      </c>
      <c r="D29">
        <f t="shared" si="0"/>
        <v>3.236842105263158</v>
      </c>
      <c r="E29">
        <v>4</v>
      </c>
      <c r="F29">
        <v>7</v>
      </c>
      <c r="G29">
        <f t="shared" si="1"/>
        <v>1.75</v>
      </c>
    </row>
    <row r="30" spans="1:7" x14ac:dyDescent="0.25">
      <c r="A30" t="s">
        <v>55</v>
      </c>
      <c r="B30">
        <v>41</v>
      </c>
      <c r="C30">
        <v>60</v>
      </c>
      <c r="D30">
        <f t="shared" si="0"/>
        <v>1.4634146341463414</v>
      </c>
      <c r="E30">
        <v>12</v>
      </c>
      <c r="F30">
        <v>13</v>
      </c>
      <c r="G30">
        <f t="shared" si="1"/>
        <v>1.0833333333333333</v>
      </c>
    </row>
    <row r="31" spans="1:7" x14ac:dyDescent="0.25">
      <c r="A31" t="s">
        <v>84</v>
      </c>
      <c r="B31">
        <v>26</v>
      </c>
      <c r="C31">
        <v>33</v>
      </c>
      <c r="D31">
        <f t="shared" si="0"/>
        <v>1.2692307692307692</v>
      </c>
      <c r="E31">
        <v>0</v>
      </c>
      <c r="F31">
        <v>0</v>
      </c>
      <c r="G31" t="s">
        <v>150</v>
      </c>
    </row>
    <row r="32" spans="1:7" x14ac:dyDescent="0.25">
      <c r="A32" t="s">
        <v>57</v>
      </c>
      <c r="B32">
        <v>8</v>
      </c>
      <c r="C32">
        <v>8</v>
      </c>
      <c r="D32">
        <f t="shared" si="0"/>
        <v>1</v>
      </c>
      <c r="E32">
        <v>0</v>
      </c>
      <c r="F32">
        <v>0</v>
      </c>
      <c r="G32" t="s">
        <v>150</v>
      </c>
    </row>
    <row r="33" spans="1:7" x14ac:dyDescent="0.25">
      <c r="A33" t="s">
        <v>58</v>
      </c>
      <c r="B33">
        <v>60</v>
      </c>
      <c r="C33">
        <v>109</v>
      </c>
      <c r="D33">
        <f t="shared" si="0"/>
        <v>1.8166666666666667</v>
      </c>
      <c r="E33">
        <v>0</v>
      </c>
      <c r="F33">
        <v>0</v>
      </c>
      <c r="G33" t="s">
        <v>150</v>
      </c>
    </row>
    <row r="34" spans="1:7" x14ac:dyDescent="0.25">
      <c r="A34" t="s">
        <v>59</v>
      </c>
      <c r="B34">
        <v>21</v>
      </c>
      <c r="C34">
        <v>31</v>
      </c>
      <c r="D34">
        <f t="shared" si="0"/>
        <v>1.4761904761904763</v>
      </c>
      <c r="E34">
        <v>0</v>
      </c>
      <c r="F34">
        <v>0</v>
      </c>
      <c r="G34" t="s">
        <v>150</v>
      </c>
    </row>
    <row r="35" spans="1:7" x14ac:dyDescent="0.25">
      <c r="A35" t="s">
        <v>60</v>
      </c>
      <c r="B35">
        <v>28</v>
      </c>
      <c r="C35">
        <v>34</v>
      </c>
      <c r="D35">
        <f t="shared" si="0"/>
        <v>1.2142857142857142</v>
      </c>
      <c r="E35">
        <v>0</v>
      </c>
      <c r="F35">
        <v>0</v>
      </c>
      <c r="G35" t="s">
        <v>150</v>
      </c>
    </row>
    <row r="36" spans="1:7" x14ac:dyDescent="0.25">
      <c r="A36" t="s">
        <v>61</v>
      </c>
      <c r="B36">
        <v>89</v>
      </c>
      <c r="C36">
        <v>133</v>
      </c>
      <c r="D36">
        <f t="shared" si="0"/>
        <v>1.4943820224719102</v>
      </c>
      <c r="E36">
        <v>42</v>
      </c>
      <c r="F36">
        <v>60</v>
      </c>
      <c r="G36">
        <f t="shared" si="1"/>
        <v>1.4285714285714286</v>
      </c>
    </row>
    <row r="37" spans="1:7" x14ac:dyDescent="0.25">
      <c r="A37" t="s">
        <v>62</v>
      </c>
      <c r="B37">
        <v>79</v>
      </c>
      <c r="C37">
        <v>99</v>
      </c>
      <c r="D37">
        <f t="shared" si="0"/>
        <v>1.2531645569620253</v>
      </c>
      <c r="E37">
        <v>0</v>
      </c>
      <c r="F37">
        <v>0</v>
      </c>
      <c r="G37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zoomScaleNormal="100" workbookViewId="0"/>
  </sheetViews>
  <sheetFormatPr defaultRowHeight="15" x14ac:dyDescent="0.25"/>
  <cols>
    <col min="1" max="1" width="20.5703125" customWidth="1"/>
  </cols>
  <sheetData>
    <row r="1" spans="1:30" x14ac:dyDescent="0.25">
      <c r="B1" t="s">
        <v>77</v>
      </c>
      <c r="E1" s="7" t="s">
        <v>87</v>
      </c>
      <c r="F1" s="7"/>
      <c r="G1" s="7"/>
      <c r="H1" s="7" t="s">
        <v>88</v>
      </c>
      <c r="I1" s="7"/>
      <c r="J1" s="7"/>
      <c r="K1" s="7" t="s">
        <v>89</v>
      </c>
      <c r="L1" s="7"/>
      <c r="M1" s="7"/>
      <c r="N1" s="7" t="s">
        <v>90</v>
      </c>
      <c r="O1" s="7"/>
      <c r="P1" s="7"/>
      <c r="Q1" s="7" t="s">
        <v>91</v>
      </c>
      <c r="R1" s="7"/>
      <c r="S1" s="7"/>
      <c r="T1" s="7" t="s">
        <v>92</v>
      </c>
      <c r="U1" s="7"/>
      <c r="V1" s="7"/>
      <c r="W1" s="7" t="s">
        <v>93</v>
      </c>
      <c r="X1" s="7"/>
      <c r="Y1" s="7"/>
      <c r="Z1" t="s">
        <v>78</v>
      </c>
      <c r="AC1" t="s">
        <v>155</v>
      </c>
    </row>
    <row r="2" spans="1:30" x14ac:dyDescent="0.25">
      <c r="B2" t="s">
        <v>97</v>
      </c>
      <c r="C2" t="s">
        <v>95</v>
      </c>
      <c r="D2" t="s">
        <v>96</v>
      </c>
      <c r="E2" t="s">
        <v>97</v>
      </c>
      <c r="F2" t="s">
        <v>95</v>
      </c>
      <c r="G2" t="s">
        <v>96</v>
      </c>
      <c r="H2" t="s">
        <v>97</v>
      </c>
      <c r="I2" t="s">
        <v>95</v>
      </c>
      <c r="J2" t="s">
        <v>96</v>
      </c>
      <c r="K2" t="s">
        <v>97</v>
      </c>
      <c r="L2" t="s">
        <v>95</v>
      </c>
      <c r="M2" t="s">
        <v>96</v>
      </c>
      <c r="N2" t="s">
        <v>97</v>
      </c>
      <c r="O2" t="s">
        <v>95</v>
      </c>
      <c r="P2" t="s">
        <v>96</v>
      </c>
      <c r="Q2" t="s">
        <v>97</v>
      </c>
      <c r="R2" t="s">
        <v>95</v>
      </c>
      <c r="S2" t="s">
        <v>96</v>
      </c>
      <c r="T2" t="s">
        <v>97</v>
      </c>
      <c r="U2" t="s">
        <v>95</v>
      </c>
      <c r="V2" t="s">
        <v>96</v>
      </c>
      <c r="W2" t="s">
        <v>97</v>
      </c>
      <c r="X2" t="s">
        <v>95</v>
      </c>
      <c r="Y2" t="s">
        <v>96</v>
      </c>
      <c r="Z2" t="s">
        <v>97</v>
      </c>
      <c r="AA2" t="s">
        <v>106</v>
      </c>
      <c r="AB2" t="s">
        <v>96</v>
      </c>
    </row>
    <row r="3" spans="1:30" x14ac:dyDescent="0.25">
      <c r="A3" t="s">
        <v>31</v>
      </c>
      <c r="B3">
        <v>1</v>
      </c>
      <c r="C3">
        <f>100*(B3/$B$36)</f>
        <v>3.8461538461538463</v>
      </c>
      <c r="D3">
        <f>RANK(C3,$C$3:$C$35)</f>
        <v>4</v>
      </c>
      <c r="E3" s="7">
        <v>11</v>
      </c>
      <c r="F3" s="7">
        <f>100*(E3/$E$36)</f>
        <v>1.394169835234474</v>
      </c>
      <c r="G3" s="7">
        <f>RANK(F3,$F$3:$F$35)</f>
        <v>18</v>
      </c>
      <c r="H3" s="7">
        <v>7</v>
      </c>
      <c r="I3" s="7">
        <f>100*(H3/$H$36)</f>
        <v>0.99290780141843982</v>
      </c>
      <c r="J3" s="7">
        <f>RANK(I3,$I$3:$I$35)</f>
        <v>22</v>
      </c>
      <c r="K3" s="7">
        <v>7</v>
      </c>
      <c r="L3" s="7">
        <f>100*(K3/$K$36)</f>
        <v>0.92348284960422167</v>
      </c>
      <c r="M3" s="7">
        <f>RANK(L3,$L$3:$L$35)</f>
        <v>21</v>
      </c>
      <c r="N3" s="7">
        <v>7</v>
      </c>
      <c r="O3" s="7">
        <f>100*(N3/$N$36)</f>
        <v>0.89399744572158357</v>
      </c>
      <c r="P3" s="7">
        <f>RANK(O3,$O$3:$O$35)</f>
        <v>22</v>
      </c>
      <c r="Q3" s="7">
        <v>15</v>
      </c>
      <c r="R3" s="7">
        <f>100*(Q3/$Q$36)</f>
        <v>2.0026702269692924</v>
      </c>
      <c r="S3" s="7">
        <f>RANK(R3,$R$3:$R$35)</f>
        <v>11</v>
      </c>
      <c r="T3" s="7">
        <v>1</v>
      </c>
      <c r="U3" s="7">
        <f>100*(T3/$T$36)</f>
        <v>0.15673981191222569</v>
      </c>
      <c r="V3" s="7">
        <f>RANK(U3,$U$3:$U$35)</f>
        <v>26</v>
      </c>
      <c r="W3" s="7">
        <v>4</v>
      </c>
      <c r="X3" s="7">
        <f>100*(W3/$W$36)</f>
        <v>1.5267175572519083</v>
      </c>
      <c r="Y3" s="7">
        <f>RANK(X3,$X$3:$X$35)</f>
        <v>14</v>
      </c>
      <c r="Z3">
        <f>SUM(E3,H3,K3,N3,Q3,T3,W3)</f>
        <v>52</v>
      </c>
      <c r="AA3">
        <f>100*(Z3/$Z$36)</f>
        <v>1.1101622544833476</v>
      </c>
      <c r="AB3">
        <f>RANK(AA3,$AA$3:$AA$35)</f>
        <v>19</v>
      </c>
      <c r="AC3">
        <v>52</v>
      </c>
      <c r="AD3">
        <f>Z3-AC3</f>
        <v>0</v>
      </c>
    </row>
    <row r="4" spans="1:30" x14ac:dyDescent="0.25">
      <c r="A4" t="s">
        <v>32</v>
      </c>
      <c r="B4">
        <v>1</v>
      </c>
      <c r="C4">
        <f t="shared" ref="C4:C35" si="0">100*(B4/$B$36)</f>
        <v>3.8461538461538463</v>
      </c>
      <c r="D4">
        <f t="shared" ref="D4:D35" si="1">RANK(C4,$C$3:$C$35)</f>
        <v>4</v>
      </c>
      <c r="E4" s="7">
        <v>122</v>
      </c>
      <c r="F4" s="7">
        <f t="shared" ref="F4:F35" si="2">100*(E4/$E$36)</f>
        <v>15.462610899873258</v>
      </c>
      <c r="G4" s="7">
        <f t="shared" ref="G4:G35" si="3">RANK(F4,$F$3:$F$35)</f>
        <v>2</v>
      </c>
      <c r="H4" s="7">
        <v>68</v>
      </c>
      <c r="I4" s="7">
        <f t="shared" ref="I4:I35" si="4">100*(H4/$H$36)</f>
        <v>9.6453900709219855</v>
      </c>
      <c r="J4" s="7">
        <f t="shared" ref="J4:J35" si="5">RANK(I4,$I$3:$I$35)</f>
        <v>3</v>
      </c>
      <c r="K4" s="7">
        <v>87</v>
      </c>
      <c r="L4" s="7">
        <f t="shared" ref="L4:L35" si="6">100*(K4/$K$36)</f>
        <v>11.477572559366754</v>
      </c>
      <c r="M4" s="7">
        <f t="shared" ref="M4:M35" si="7">RANK(L4,$L$3:$L$35)</f>
        <v>2</v>
      </c>
      <c r="N4" s="7">
        <v>103</v>
      </c>
      <c r="O4" s="7">
        <f t="shared" ref="O4:O35" si="8">100*(N4/$N$36)</f>
        <v>13.154533844189018</v>
      </c>
      <c r="P4" s="7">
        <f t="shared" ref="P4:P35" si="9">RANK(O4,$O$3:$O$35)</f>
        <v>2</v>
      </c>
      <c r="Q4" s="7">
        <v>125</v>
      </c>
      <c r="R4" s="7">
        <f t="shared" ref="R4:R35" si="10">100*(Q4/$Q$36)</f>
        <v>16.688918558077436</v>
      </c>
      <c r="S4" s="7">
        <f t="shared" ref="S4:S35" si="11">RANK(R4,$R$3:$R$35)</f>
        <v>2</v>
      </c>
      <c r="T4" s="7">
        <v>202</v>
      </c>
      <c r="U4" s="7">
        <f t="shared" ref="U4:U35" si="12">100*(T4/$T$36)</f>
        <v>31.661442006269592</v>
      </c>
      <c r="V4" s="7">
        <f t="shared" ref="V4:V35" si="13">RANK(U4,$U$3:$U$35)</f>
        <v>1</v>
      </c>
      <c r="W4" s="7">
        <v>29</v>
      </c>
      <c r="X4" s="7">
        <f t="shared" ref="X4:X35" si="14">100*(W4/$W$36)</f>
        <v>11.068702290076336</v>
      </c>
      <c r="Y4" s="7">
        <f t="shared" ref="Y4:Y35" si="15">RANK(X4,$X$3:$X$35)</f>
        <v>2</v>
      </c>
      <c r="Z4">
        <f t="shared" ref="Z4:Z36" si="16">SUM(E4,H4,K4,N4,Q4,T4,W4)</f>
        <v>736</v>
      </c>
      <c r="AA4">
        <f t="shared" ref="AA4:AA35" si="17">100*(Z4/$Z$36)</f>
        <v>15.713065755764305</v>
      </c>
      <c r="AB4">
        <f t="shared" ref="AB4:AB35" si="18">RANK(AA4,$AA$3:$AA$35)</f>
        <v>2</v>
      </c>
      <c r="AC4">
        <v>692</v>
      </c>
      <c r="AD4">
        <f t="shared" ref="AD4:AD35" si="19">Z4-AC4</f>
        <v>44</v>
      </c>
    </row>
    <row r="5" spans="1:30" x14ac:dyDescent="0.25">
      <c r="A5" t="s">
        <v>33</v>
      </c>
      <c r="B5">
        <v>0</v>
      </c>
      <c r="C5">
        <f t="shared" si="0"/>
        <v>0</v>
      </c>
      <c r="D5">
        <f t="shared" si="1"/>
        <v>15</v>
      </c>
      <c r="E5" s="7">
        <v>12</v>
      </c>
      <c r="F5" s="7">
        <f t="shared" si="2"/>
        <v>1.520912547528517</v>
      </c>
      <c r="G5" s="7">
        <f t="shared" si="3"/>
        <v>15</v>
      </c>
      <c r="H5" s="7">
        <v>85</v>
      </c>
      <c r="I5" s="7">
        <f t="shared" si="4"/>
        <v>12.056737588652481</v>
      </c>
      <c r="J5" s="7">
        <f t="shared" si="5"/>
        <v>2</v>
      </c>
      <c r="K5" s="7">
        <v>26</v>
      </c>
      <c r="L5" s="7">
        <f t="shared" si="6"/>
        <v>3.4300791556728232</v>
      </c>
      <c r="M5" s="7">
        <f t="shared" si="7"/>
        <v>9</v>
      </c>
      <c r="N5" s="7">
        <v>24</v>
      </c>
      <c r="O5" s="7">
        <f t="shared" si="8"/>
        <v>3.0651340996168579</v>
      </c>
      <c r="P5" s="7">
        <f t="shared" si="9"/>
        <v>10</v>
      </c>
      <c r="Q5" s="7">
        <v>13</v>
      </c>
      <c r="R5" s="7">
        <f t="shared" si="10"/>
        <v>1.7356475300400533</v>
      </c>
      <c r="S5" s="7">
        <f t="shared" si="11"/>
        <v>14</v>
      </c>
      <c r="T5" s="7">
        <v>12</v>
      </c>
      <c r="U5" s="7">
        <f t="shared" si="12"/>
        <v>1.8808777429467085</v>
      </c>
      <c r="V5" s="7">
        <f t="shared" si="13"/>
        <v>12</v>
      </c>
      <c r="W5" s="7">
        <v>0</v>
      </c>
      <c r="X5" s="7">
        <f t="shared" si="14"/>
        <v>0</v>
      </c>
      <c r="Y5" s="7">
        <f t="shared" si="15"/>
        <v>28</v>
      </c>
      <c r="Z5">
        <f t="shared" si="16"/>
        <v>172</v>
      </c>
      <c r="AA5">
        <f t="shared" si="17"/>
        <v>3.6720751494449186</v>
      </c>
      <c r="AB5">
        <f t="shared" si="18"/>
        <v>7</v>
      </c>
      <c r="AC5">
        <v>165</v>
      </c>
      <c r="AD5">
        <f t="shared" si="19"/>
        <v>7</v>
      </c>
    </row>
    <row r="6" spans="1:30" x14ac:dyDescent="0.25">
      <c r="A6" t="s">
        <v>34</v>
      </c>
      <c r="B6">
        <v>4</v>
      </c>
      <c r="C6">
        <f t="shared" si="0"/>
        <v>15.384615384615385</v>
      </c>
      <c r="D6">
        <f t="shared" si="1"/>
        <v>2</v>
      </c>
      <c r="E6" s="7">
        <v>39</v>
      </c>
      <c r="F6" s="7">
        <f t="shared" si="2"/>
        <v>4.9429657794676807</v>
      </c>
      <c r="G6" s="7">
        <f t="shared" si="3"/>
        <v>3</v>
      </c>
      <c r="H6" s="7">
        <v>43</v>
      </c>
      <c r="I6" s="7">
        <f t="shared" si="4"/>
        <v>6.0992907801418434</v>
      </c>
      <c r="J6" s="7">
        <f t="shared" si="5"/>
        <v>4</v>
      </c>
      <c r="K6" s="7">
        <v>56</v>
      </c>
      <c r="L6" s="7">
        <f t="shared" si="6"/>
        <v>7.3878627968337733</v>
      </c>
      <c r="M6" s="7">
        <f t="shared" si="7"/>
        <v>3</v>
      </c>
      <c r="N6" s="7">
        <v>44</v>
      </c>
      <c r="O6" s="7">
        <f t="shared" si="8"/>
        <v>5.6194125159642399</v>
      </c>
      <c r="P6" s="7">
        <f t="shared" si="9"/>
        <v>4</v>
      </c>
      <c r="Q6" s="7">
        <v>36</v>
      </c>
      <c r="R6" s="7">
        <f t="shared" si="10"/>
        <v>4.8064085447263016</v>
      </c>
      <c r="S6" s="7">
        <f t="shared" si="11"/>
        <v>5</v>
      </c>
      <c r="T6" s="7">
        <v>32</v>
      </c>
      <c r="U6" s="7">
        <f t="shared" si="12"/>
        <v>5.0156739811912221</v>
      </c>
      <c r="V6" s="7">
        <f t="shared" si="13"/>
        <v>5</v>
      </c>
      <c r="W6" s="7">
        <v>13</v>
      </c>
      <c r="X6" s="7">
        <f t="shared" si="14"/>
        <v>4.9618320610687023</v>
      </c>
      <c r="Y6" s="7">
        <f t="shared" si="15"/>
        <v>6</v>
      </c>
      <c r="Z6">
        <f t="shared" si="16"/>
        <v>263</v>
      </c>
      <c r="AA6">
        <f t="shared" si="17"/>
        <v>5.614859094790777</v>
      </c>
      <c r="AB6">
        <f t="shared" si="18"/>
        <v>3</v>
      </c>
      <c r="AC6">
        <v>251</v>
      </c>
      <c r="AD6">
        <f t="shared" si="19"/>
        <v>12</v>
      </c>
    </row>
    <row r="7" spans="1:30" x14ac:dyDescent="0.25">
      <c r="A7" t="s">
        <v>35</v>
      </c>
      <c r="B7">
        <v>1</v>
      </c>
      <c r="C7">
        <f t="shared" si="0"/>
        <v>3.8461538461538463</v>
      </c>
      <c r="D7">
        <f t="shared" si="1"/>
        <v>4</v>
      </c>
      <c r="E7" s="7">
        <v>19</v>
      </c>
      <c r="F7" s="7">
        <f t="shared" si="2"/>
        <v>2.4081115335868186</v>
      </c>
      <c r="G7" s="7">
        <f t="shared" si="3"/>
        <v>10</v>
      </c>
      <c r="H7" s="7">
        <v>12</v>
      </c>
      <c r="I7" s="7">
        <f t="shared" si="4"/>
        <v>1.7021276595744681</v>
      </c>
      <c r="J7" s="7">
        <f t="shared" si="5"/>
        <v>15</v>
      </c>
      <c r="K7" s="7">
        <v>20</v>
      </c>
      <c r="L7" s="7">
        <f t="shared" si="6"/>
        <v>2.6385224274406331</v>
      </c>
      <c r="M7" s="7">
        <f t="shared" si="7"/>
        <v>13</v>
      </c>
      <c r="N7" s="7">
        <v>1</v>
      </c>
      <c r="O7" s="7">
        <f t="shared" si="8"/>
        <v>0.1277139208173691</v>
      </c>
      <c r="P7" s="7">
        <f t="shared" si="9"/>
        <v>29</v>
      </c>
      <c r="Q7" s="7">
        <v>8</v>
      </c>
      <c r="R7" s="7">
        <f t="shared" si="10"/>
        <v>1.0680907877169559</v>
      </c>
      <c r="S7" s="7">
        <f t="shared" si="11"/>
        <v>18</v>
      </c>
      <c r="T7" s="7">
        <v>2</v>
      </c>
      <c r="U7" s="7">
        <f t="shared" si="12"/>
        <v>0.31347962382445138</v>
      </c>
      <c r="V7" s="7">
        <f t="shared" si="13"/>
        <v>22</v>
      </c>
      <c r="W7" s="7">
        <v>5</v>
      </c>
      <c r="X7" s="7">
        <f t="shared" si="14"/>
        <v>1.9083969465648856</v>
      </c>
      <c r="Y7" s="7">
        <f t="shared" si="15"/>
        <v>12</v>
      </c>
      <c r="Z7">
        <f t="shared" si="16"/>
        <v>67</v>
      </c>
      <c r="AA7">
        <f t="shared" si="17"/>
        <v>1.430401366353544</v>
      </c>
      <c r="AB7">
        <f t="shared" si="18"/>
        <v>17</v>
      </c>
      <c r="AC7">
        <v>66</v>
      </c>
      <c r="AD7">
        <f t="shared" si="19"/>
        <v>1</v>
      </c>
    </row>
    <row r="8" spans="1:30" x14ac:dyDescent="0.25">
      <c r="A8" t="s">
        <v>36</v>
      </c>
      <c r="B8">
        <v>0</v>
      </c>
      <c r="C8">
        <f t="shared" si="0"/>
        <v>0</v>
      </c>
      <c r="D8">
        <f t="shared" si="1"/>
        <v>15</v>
      </c>
      <c r="E8" s="7">
        <v>36</v>
      </c>
      <c r="F8" s="7">
        <f t="shared" si="2"/>
        <v>4.5627376425855513</v>
      </c>
      <c r="G8" s="7">
        <f t="shared" si="3"/>
        <v>5</v>
      </c>
      <c r="H8" s="7">
        <v>36</v>
      </c>
      <c r="I8" s="7">
        <f t="shared" si="4"/>
        <v>5.1063829787234036</v>
      </c>
      <c r="J8" s="7">
        <f t="shared" si="5"/>
        <v>5</v>
      </c>
      <c r="K8" s="7">
        <v>27</v>
      </c>
      <c r="L8" s="7">
        <f t="shared" si="6"/>
        <v>3.5620052770448551</v>
      </c>
      <c r="M8" s="7">
        <f t="shared" si="7"/>
        <v>6</v>
      </c>
      <c r="N8" s="7">
        <v>32</v>
      </c>
      <c r="O8" s="7">
        <f t="shared" si="8"/>
        <v>4.0868454661558111</v>
      </c>
      <c r="P8" s="7">
        <f t="shared" si="9"/>
        <v>7</v>
      </c>
      <c r="Q8" s="7">
        <v>30</v>
      </c>
      <c r="R8" s="7">
        <f t="shared" si="10"/>
        <v>4.0053404539385848</v>
      </c>
      <c r="S8" s="7">
        <f t="shared" si="11"/>
        <v>6</v>
      </c>
      <c r="T8" s="7">
        <v>15</v>
      </c>
      <c r="U8" s="7">
        <f t="shared" si="12"/>
        <v>2.3510971786833856</v>
      </c>
      <c r="V8" s="7">
        <f t="shared" si="13"/>
        <v>8</v>
      </c>
      <c r="W8" s="7">
        <v>4</v>
      </c>
      <c r="X8" s="7">
        <f t="shared" si="14"/>
        <v>1.5267175572519083</v>
      </c>
      <c r="Y8" s="7">
        <f t="shared" si="15"/>
        <v>14</v>
      </c>
      <c r="Z8">
        <f t="shared" si="16"/>
        <v>180</v>
      </c>
      <c r="AA8">
        <f t="shared" si="17"/>
        <v>3.8428693424423574</v>
      </c>
      <c r="AB8">
        <f t="shared" si="18"/>
        <v>6</v>
      </c>
      <c r="AC8">
        <v>166</v>
      </c>
      <c r="AD8">
        <f t="shared" si="19"/>
        <v>14</v>
      </c>
    </row>
    <row r="9" spans="1:30" x14ac:dyDescent="0.25">
      <c r="A9" t="s">
        <v>37</v>
      </c>
      <c r="B9">
        <v>0</v>
      </c>
      <c r="C9">
        <f t="shared" si="0"/>
        <v>0</v>
      </c>
      <c r="D9">
        <f t="shared" si="1"/>
        <v>15</v>
      </c>
      <c r="E9" s="7">
        <v>13</v>
      </c>
      <c r="F9" s="7">
        <f t="shared" si="2"/>
        <v>1.6476552598225602</v>
      </c>
      <c r="G9" s="7">
        <f t="shared" si="3"/>
        <v>13</v>
      </c>
      <c r="H9" s="7">
        <v>22</v>
      </c>
      <c r="I9" s="7">
        <f t="shared" si="4"/>
        <v>3.1205673758865249</v>
      </c>
      <c r="J9" s="7">
        <f t="shared" si="5"/>
        <v>7</v>
      </c>
      <c r="K9" s="7">
        <v>21</v>
      </c>
      <c r="L9" s="7">
        <f t="shared" si="6"/>
        <v>2.7704485488126647</v>
      </c>
      <c r="M9" s="7">
        <f t="shared" si="7"/>
        <v>12</v>
      </c>
      <c r="N9" s="7">
        <v>24</v>
      </c>
      <c r="O9" s="7">
        <f t="shared" si="8"/>
        <v>3.0651340996168579</v>
      </c>
      <c r="P9" s="7">
        <f t="shared" si="9"/>
        <v>10</v>
      </c>
      <c r="Q9" s="7">
        <v>20</v>
      </c>
      <c r="R9" s="7">
        <f t="shared" si="10"/>
        <v>2.6702269692923899</v>
      </c>
      <c r="S9" s="7">
        <f t="shared" si="11"/>
        <v>8</v>
      </c>
      <c r="T9" s="7">
        <v>9</v>
      </c>
      <c r="U9" s="7">
        <f t="shared" si="12"/>
        <v>1.4106583072100314</v>
      </c>
      <c r="V9" s="7">
        <f t="shared" si="13"/>
        <v>14</v>
      </c>
      <c r="W9" s="7">
        <v>3</v>
      </c>
      <c r="X9" s="7">
        <f t="shared" si="14"/>
        <v>1.1450381679389312</v>
      </c>
      <c r="Y9" s="7">
        <f t="shared" si="15"/>
        <v>19</v>
      </c>
      <c r="Z9">
        <f t="shared" si="16"/>
        <v>112</v>
      </c>
      <c r="AA9">
        <f t="shared" si="17"/>
        <v>2.3911187019641331</v>
      </c>
      <c r="AB9">
        <f t="shared" si="18"/>
        <v>12</v>
      </c>
      <c r="AC9">
        <v>111</v>
      </c>
      <c r="AD9">
        <f t="shared" si="19"/>
        <v>1</v>
      </c>
    </row>
    <row r="10" spans="1:30" x14ac:dyDescent="0.25">
      <c r="A10" t="s">
        <v>38</v>
      </c>
      <c r="B10">
        <v>0</v>
      </c>
      <c r="C10">
        <f t="shared" si="0"/>
        <v>0</v>
      </c>
      <c r="D10">
        <f t="shared" si="1"/>
        <v>15</v>
      </c>
      <c r="E10" s="7">
        <v>6</v>
      </c>
      <c r="F10" s="7">
        <f t="shared" si="2"/>
        <v>0.76045627376425851</v>
      </c>
      <c r="G10" s="7">
        <f t="shared" si="3"/>
        <v>26</v>
      </c>
      <c r="H10" s="7">
        <v>0</v>
      </c>
      <c r="I10" s="7">
        <f t="shared" si="4"/>
        <v>0</v>
      </c>
      <c r="J10" s="7">
        <f t="shared" si="5"/>
        <v>31</v>
      </c>
      <c r="K10" s="7">
        <v>1</v>
      </c>
      <c r="L10" s="7">
        <f t="shared" si="6"/>
        <v>0.13192612137203166</v>
      </c>
      <c r="M10" s="7">
        <f t="shared" si="7"/>
        <v>29</v>
      </c>
      <c r="N10" s="7">
        <v>7</v>
      </c>
      <c r="O10" s="7">
        <f t="shared" si="8"/>
        <v>0.89399744572158357</v>
      </c>
      <c r="P10" s="7">
        <f t="shared" si="9"/>
        <v>22</v>
      </c>
      <c r="Q10" s="7">
        <v>2</v>
      </c>
      <c r="R10" s="7">
        <f t="shared" si="10"/>
        <v>0.26702269692923897</v>
      </c>
      <c r="S10" s="7">
        <f t="shared" si="11"/>
        <v>31</v>
      </c>
      <c r="T10" s="7">
        <v>4</v>
      </c>
      <c r="U10" s="7">
        <f t="shared" si="12"/>
        <v>0.62695924764890276</v>
      </c>
      <c r="V10" s="7">
        <f t="shared" si="13"/>
        <v>19</v>
      </c>
      <c r="W10" s="7">
        <v>1</v>
      </c>
      <c r="X10" s="7">
        <f t="shared" si="14"/>
        <v>0.38167938931297707</v>
      </c>
      <c r="Y10" s="7">
        <f t="shared" si="15"/>
        <v>26</v>
      </c>
      <c r="Z10">
        <f t="shared" si="16"/>
        <v>21</v>
      </c>
      <c r="AA10">
        <f t="shared" si="17"/>
        <v>0.44833475661827493</v>
      </c>
      <c r="AB10">
        <f t="shared" si="18"/>
        <v>29</v>
      </c>
      <c r="AC10">
        <v>20</v>
      </c>
      <c r="AD10">
        <f t="shared" si="19"/>
        <v>1</v>
      </c>
    </row>
    <row r="11" spans="1:30" x14ac:dyDescent="0.25">
      <c r="A11" t="s">
        <v>39</v>
      </c>
      <c r="B11">
        <v>0</v>
      </c>
      <c r="C11">
        <f t="shared" si="0"/>
        <v>0</v>
      </c>
      <c r="D11">
        <f t="shared" si="1"/>
        <v>15</v>
      </c>
      <c r="E11" s="7">
        <v>20</v>
      </c>
      <c r="F11" s="7">
        <f t="shared" si="2"/>
        <v>2.5348542458808616</v>
      </c>
      <c r="G11" s="7">
        <f t="shared" si="3"/>
        <v>8</v>
      </c>
      <c r="H11" s="7">
        <v>10</v>
      </c>
      <c r="I11" s="7">
        <f t="shared" si="4"/>
        <v>1.4184397163120568</v>
      </c>
      <c r="J11" s="7">
        <f t="shared" si="5"/>
        <v>17</v>
      </c>
      <c r="K11" s="7">
        <v>14</v>
      </c>
      <c r="L11" s="7">
        <f t="shared" si="6"/>
        <v>1.8469656992084433</v>
      </c>
      <c r="M11" s="7">
        <f t="shared" si="7"/>
        <v>14</v>
      </c>
      <c r="N11" s="7">
        <v>16</v>
      </c>
      <c r="O11" s="7">
        <f t="shared" si="8"/>
        <v>2.0434227330779056</v>
      </c>
      <c r="P11" s="7">
        <f t="shared" si="9"/>
        <v>13</v>
      </c>
      <c r="Q11" s="7">
        <v>15</v>
      </c>
      <c r="R11" s="7">
        <f t="shared" si="10"/>
        <v>2.0026702269692924</v>
      </c>
      <c r="S11" s="7">
        <f t="shared" si="11"/>
        <v>11</v>
      </c>
      <c r="T11" s="7">
        <v>11</v>
      </c>
      <c r="U11" s="7">
        <f t="shared" si="12"/>
        <v>1.7241379310344827</v>
      </c>
      <c r="V11" s="7">
        <f t="shared" si="13"/>
        <v>13</v>
      </c>
      <c r="W11" s="7">
        <v>4</v>
      </c>
      <c r="X11" s="7">
        <f t="shared" si="14"/>
        <v>1.5267175572519083</v>
      </c>
      <c r="Y11" s="7">
        <f t="shared" si="15"/>
        <v>14</v>
      </c>
      <c r="Z11">
        <f t="shared" si="16"/>
        <v>90</v>
      </c>
      <c r="AA11">
        <f t="shared" si="17"/>
        <v>1.9214346712211787</v>
      </c>
      <c r="AB11">
        <f t="shared" si="18"/>
        <v>14</v>
      </c>
      <c r="AC11">
        <v>87</v>
      </c>
      <c r="AD11">
        <f t="shared" si="19"/>
        <v>3</v>
      </c>
    </row>
    <row r="12" spans="1:30" x14ac:dyDescent="0.25">
      <c r="A12" t="s">
        <v>40</v>
      </c>
      <c r="B12">
        <v>0</v>
      </c>
      <c r="C12">
        <f t="shared" si="0"/>
        <v>0</v>
      </c>
      <c r="D12">
        <f t="shared" si="1"/>
        <v>15</v>
      </c>
      <c r="E12" s="7">
        <v>9</v>
      </c>
      <c r="F12" s="7">
        <f t="shared" si="2"/>
        <v>1.1406844106463878</v>
      </c>
      <c r="G12" s="7">
        <f t="shared" si="3"/>
        <v>22</v>
      </c>
      <c r="H12" s="7">
        <v>3</v>
      </c>
      <c r="I12" s="7">
        <f t="shared" si="4"/>
        <v>0.42553191489361702</v>
      </c>
      <c r="J12" s="7">
        <f t="shared" si="5"/>
        <v>25</v>
      </c>
      <c r="K12" s="7">
        <v>10</v>
      </c>
      <c r="L12" s="7">
        <f t="shared" si="6"/>
        <v>1.3192612137203166</v>
      </c>
      <c r="M12" s="7">
        <f t="shared" si="7"/>
        <v>19</v>
      </c>
      <c r="N12" s="7">
        <v>9</v>
      </c>
      <c r="O12" s="7">
        <f t="shared" si="8"/>
        <v>1.1494252873563218</v>
      </c>
      <c r="P12" s="7">
        <f t="shared" si="9"/>
        <v>19</v>
      </c>
      <c r="Q12" s="7">
        <v>13</v>
      </c>
      <c r="R12" s="7">
        <f t="shared" si="10"/>
        <v>1.7356475300400533</v>
      </c>
      <c r="S12" s="7">
        <f t="shared" si="11"/>
        <v>14</v>
      </c>
      <c r="T12" s="7">
        <v>0</v>
      </c>
      <c r="U12" s="7">
        <f t="shared" si="12"/>
        <v>0</v>
      </c>
      <c r="V12" s="7">
        <f t="shared" si="13"/>
        <v>29</v>
      </c>
      <c r="W12" s="7">
        <v>7</v>
      </c>
      <c r="X12" s="7">
        <f t="shared" si="14"/>
        <v>2.6717557251908395</v>
      </c>
      <c r="Y12" s="7">
        <f t="shared" si="15"/>
        <v>11</v>
      </c>
      <c r="Z12">
        <f t="shared" si="16"/>
        <v>51</v>
      </c>
      <c r="AA12">
        <f t="shared" si="17"/>
        <v>1.0888129803586677</v>
      </c>
      <c r="AB12">
        <f t="shared" si="18"/>
        <v>20</v>
      </c>
      <c r="AC12">
        <v>50</v>
      </c>
      <c r="AD12">
        <f t="shared" si="19"/>
        <v>1</v>
      </c>
    </row>
    <row r="13" spans="1:30" x14ac:dyDescent="0.25">
      <c r="A13" t="s">
        <v>41</v>
      </c>
      <c r="B13">
        <v>0</v>
      </c>
      <c r="C13">
        <f t="shared" si="0"/>
        <v>0</v>
      </c>
      <c r="D13">
        <f t="shared" si="1"/>
        <v>15</v>
      </c>
      <c r="E13" s="7">
        <v>1</v>
      </c>
      <c r="F13" s="7">
        <f t="shared" si="2"/>
        <v>0.12674271229404308</v>
      </c>
      <c r="G13" s="7">
        <f t="shared" si="3"/>
        <v>31</v>
      </c>
      <c r="H13" s="7">
        <v>2</v>
      </c>
      <c r="I13" s="7">
        <f t="shared" si="4"/>
        <v>0.28368794326241137</v>
      </c>
      <c r="J13" s="7">
        <f t="shared" si="5"/>
        <v>26</v>
      </c>
      <c r="K13" s="7">
        <v>0</v>
      </c>
      <c r="L13" s="7">
        <f t="shared" si="6"/>
        <v>0</v>
      </c>
      <c r="M13" s="7">
        <f t="shared" si="7"/>
        <v>31</v>
      </c>
      <c r="N13" s="7">
        <v>0</v>
      </c>
      <c r="O13" s="7">
        <f t="shared" si="8"/>
        <v>0</v>
      </c>
      <c r="P13" s="7">
        <f t="shared" si="9"/>
        <v>32</v>
      </c>
      <c r="Q13" s="7">
        <v>4</v>
      </c>
      <c r="R13" s="7">
        <f t="shared" si="10"/>
        <v>0.53404539385847793</v>
      </c>
      <c r="S13" s="7">
        <f t="shared" si="11"/>
        <v>29</v>
      </c>
      <c r="T13" s="7">
        <v>1</v>
      </c>
      <c r="U13" s="7">
        <f t="shared" si="12"/>
        <v>0.15673981191222569</v>
      </c>
      <c r="V13" s="7">
        <f t="shared" si="13"/>
        <v>26</v>
      </c>
      <c r="W13" s="7">
        <v>0</v>
      </c>
      <c r="X13" s="7">
        <f t="shared" si="14"/>
        <v>0</v>
      </c>
      <c r="Y13" s="7">
        <f t="shared" si="15"/>
        <v>28</v>
      </c>
      <c r="Z13">
        <f t="shared" si="16"/>
        <v>8</v>
      </c>
      <c r="AA13">
        <f t="shared" si="17"/>
        <v>0.17079419299743809</v>
      </c>
      <c r="AB13">
        <f t="shared" si="18"/>
        <v>32</v>
      </c>
      <c r="AC13">
        <v>8</v>
      </c>
      <c r="AD13">
        <f t="shared" si="19"/>
        <v>0</v>
      </c>
    </row>
    <row r="14" spans="1:30" x14ac:dyDescent="0.25">
      <c r="A14" t="s">
        <v>42</v>
      </c>
      <c r="B14">
        <v>1</v>
      </c>
      <c r="C14">
        <f t="shared" si="0"/>
        <v>3.8461538461538463</v>
      </c>
      <c r="D14">
        <f t="shared" si="1"/>
        <v>4</v>
      </c>
      <c r="E14" s="7">
        <v>36</v>
      </c>
      <c r="F14" s="7">
        <f t="shared" si="2"/>
        <v>4.5627376425855513</v>
      </c>
      <c r="G14" s="7">
        <f t="shared" si="3"/>
        <v>5</v>
      </c>
      <c r="H14" s="7">
        <v>29</v>
      </c>
      <c r="I14" s="7">
        <f t="shared" si="4"/>
        <v>4.1134751773049638</v>
      </c>
      <c r="J14" s="7">
        <f t="shared" si="5"/>
        <v>6</v>
      </c>
      <c r="K14" s="7">
        <v>33</v>
      </c>
      <c r="L14" s="7">
        <f t="shared" si="6"/>
        <v>4.3535620052770447</v>
      </c>
      <c r="M14" s="7">
        <f t="shared" si="7"/>
        <v>5</v>
      </c>
      <c r="N14" s="7">
        <v>48</v>
      </c>
      <c r="O14" s="7">
        <f t="shared" si="8"/>
        <v>6.1302681992337158</v>
      </c>
      <c r="P14" s="7">
        <f t="shared" si="9"/>
        <v>3</v>
      </c>
      <c r="Q14" s="7">
        <v>46</v>
      </c>
      <c r="R14" s="7">
        <f t="shared" si="10"/>
        <v>6.1415220293724966</v>
      </c>
      <c r="S14" s="7">
        <f t="shared" si="11"/>
        <v>3</v>
      </c>
      <c r="T14" s="7">
        <v>43</v>
      </c>
      <c r="U14" s="7">
        <f t="shared" si="12"/>
        <v>6.7398119122257061</v>
      </c>
      <c r="V14" s="7">
        <f t="shared" si="13"/>
        <v>3</v>
      </c>
      <c r="W14" s="7">
        <v>2</v>
      </c>
      <c r="X14" s="7">
        <f t="shared" si="14"/>
        <v>0.76335877862595414</v>
      </c>
      <c r="Y14" s="7">
        <f t="shared" si="15"/>
        <v>24</v>
      </c>
      <c r="Z14">
        <f t="shared" si="16"/>
        <v>237</v>
      </c>
      <c r="AA14">
        <f t="shared" si="17"/>
        <v>5.0597779675491035</v>
      </c>
      <c r="AB14">
        <f t="shared" si="18"/>
        <v>4</v>
      </c>
      <c r="AC14">
        <v>224</v>
      </c>
      <c r="AD14">
        <f t="shared" si="19"/>
        <v>13</v>
      </c>
    </row>
    <row r="15" spans="1:30" x14ac:dyDescent="0.25">
      <c r="A15" t="s">
        <v>43</v>
      </c>
      <c r="B15">
        <v>0</v>
      </c>
      <c r="C15">
        <f t="shared" si="0"/>
        <v>0</v>
      </c>
      <c r="D15">
        <f t="shared" si="1"/>
        <v>15</v>
      </c>
      <c r="E15" s="7">
        <v>10</v>
      </c>
      <c r="F15" s="7">
        <f t="shared" si="2"/>
        <v>1.2674271229404308</v>
      </c>
      <c r="G15" s="7">
        <f t="shared" si="3"/>
        <v>20</v>
      </c>
      <c r="H15" s="7">
        <v>10</v>
      </c>
      <c r="I15" s="7">
        <f t="shared" si="4"/>
        <v>1.4184397163120568</v>
      </c>
      <c r="J15" s="7">
        <f t="shared" si="5"/>
        <v>17</v>
      </c>
      <c r="K15" s="7">
        <v>6</v>
      </c>
      <c r="L15" s="7">
        <f t="shared" si="6"/>
        <v>0.79155672823219003</v>
      </c>
      <c r="M15" s="7">
        <f t="shared" si="7"/>
        <v>22</v>
      </c>
      <c r="N15" s="7">
        <v>9</v>
      </c>
      <c r="O15" s="7">
        <f t="shared" si="8"/>
        <v>1.1494252873563218</v>
      </c>
      <c r="P15" s="7">
        <f t="shared" si="9"/>
        <v>19</v>
      </c>
      <c r="Q15" s="7">
        <v>4</v>
      </c>
      <c r="R15" s="7">
        <f t="shared" si="10"/>
        <v>0.53404539385847793</v>
      </c>
      <c r="S15" s="7">
        <f t="shared" si="11"/>
        <v>29</v>
      </c>
      <c r="T15" s="7">
        <v>4</v>
      </c>
      <c r="U15" s="7">
        <f t="shared" si="12"/>
        <v>0.62695924764890276</v>
      </c>
      <c r="V15" s="7">
        <f t="shared" si="13"/>
        <v>19</v>
      </c>
      <c r="W15" s="7">
        <v>5</v>
      </c>
      <c r="X15" s="7">
        <f t="shared" si="14"/>
        <v>1.9083969465648856</v>
      </c>
      <c r="Y15" s="7">
        <f t="shared" si="15"/>
        <v>12</v>
      </c>
      <c r="Z15">
        <f t="shared" si="16"/>
        <v>48</v>
      </c>
      <c r="AA15">
        <f t="shared" si="17"/>
        <v>1.0247651579846286</v>
      </c>
      <c r="AB15">
        <f t="shared" si="18"/>
        <v>21</v>
      </c>
      <c r="AC15">
        <v>42</v>
      </c>
      <c r="AD15">
        <f t="shared" si="19"/>
        <v>6</v>
      </c>
    </row>
    <row r="16" spans="1:30" x14ac:dyDescent="0.25">
      <c r="A16" t="s">
        <v>44</v>
      </c>
      <c r="B16">
        <v>2</v>
      </c>
      <c r="C16">
        <f t="shared" si="0"/>
        <v>7.6923076923076925</v>
      </c>
      <c r="D16">
        <f t="shared" si="1"/>
        <v>3</v>
      </c>
      <c r="E16" s="7">
        <v>39</v>
      </c>
      <c r="F16" s="7">
        <f t="shared" si="2"/>
        <v>4.9429657794676807</v>
      </c>
      <c r="G16" s="7">
        <f t="shared" si="3"/>
        <v>3</v>
      </c>
      <c r="H16" s="7">
        <v>16</v>
      </c>
      <c r="I16" s="7">
        <f t="shared" si="4"/>
        <v>2.2695035460992909</v>
      </c>
      <c r="J16" s="7">
        <f t="shared" si="5"/>
        <v>12</v>
      </c>
      <c r="K16" s="7">
        <v>35</v>
      </c>
      <c r="L16" s="7">
        <f t="shared" si="6"/>
        <v>4.6174142480211078</v>
      </c>
      <c r="M16" s="7">
        <f t="shared" si="7"/>
        <v>4</v>
      </c>
      <c r="N16" s="7">
        <v>36</v>
      </c>
      <c r="O16" s="7">
        <f t="shared" si="8"/>
        <v>4.5977011494252871</v>
      </c>
      <c r="P16" s="7">
        <f t="shared" si="9"/>
        <v>6</v>
      </c>
      <c r="Q16" s="7">
        <v>38</v>
      </c>
      <c r="R16" s="7">
        <f t="shared" si="10"/>
        <v>5.0734312416555403</v>
      </c>
      <c r="S16" s="7">
        <f t="shared" si="11"/>
        <v>4</v>
      </c>
      <c r="T16" s="7">
        <v>32</v>
      </c>
      <c r="U16" s="7">
        <f t="shared" si="12"/>
        <v>5.0156739811912221</v>
      </c>
      <c r="V16" s="7">
        <f t="shared" si="13"/>
        <v>5</v>
      </c>
      <c r="W16" s="7">
        <v>13</v>
      </c>
      <c r="X16" s="7">
        <f t="shared" si="14"/>
        <v>4.9618320610687023</v>
      </c>
      <c r="Y16" s="7">
        <f t="shared" si="15"/>
        <v>6</v>
      </c>
      <c r="Z16">
        <f t="shared" si="16"/>
        <v>209</v>
      </c>
      <c r="AA16">
        <f t="shared" si="17"/>
        <v>4.4619982920580696</v>
      </c>
      <c r="AB16">
        <f t="shared" si="18"/>
        <v>5</v>
      </c>
      <c r="AC16">
        <v>205</v>
      </c>
      <c r="AD16">
        <f t="shared" si="19"/>
        <v>4</v>
      </c>
    </row>
    <row r="17" spans="1:30" x14ac:dyDescent="0.25">
      <c r="A17" t="s">
        <v>45</v>
      </c>
      <c r="B17">
        <v>0</v>
      </c>
      <c r="C17">
        <f t="shared" si="0"/>
        <v>0</v>
      </c>
      <c r="D17">
        <f t="shared" si="1"/>
        <v>15</v>
      </c>
      <c r="E17" s="7">
        <v>5</v>
      </c>
      <c r="F17" s="7">
        <f t="shared" si="2"/>
        <v>0.6337135614702154</v>
      </c>
      <c r="G17" s="7">
        <f t="shared" si="3"/>
        <v>28</v>
      </c>
      <c r="H17" s="7">
        <v>0</v>
      </c>
      <c r="I17" s="7">
        <f t="shared" si="4"/>
        <v>0</v>
      </c>
      <c r="J17" s="7">
        <f t="shared" si="5"/>
        <v>31</v>
      </c>
      <c r="K17" s="7">
        <v>0</v>
      </c>
      <c r="L17" s="7">
        <f t="shared" si="6"/>
        <v>0</v>
      </c>
      <c r="M17" s="7">
        <f t="shared" si="7"/>
        <v>31</v>
      </c>
      <c r="N17" s="7">
        <v>8</v>
      </c>
      <c r="O17" s="7">
        <f t="shared" si="8"/>
        <v>1.0217113665389528</v>
      </c>
      <c r="P17" s="7">
        <f t="shared" si="9"/>
        <v>21</v>
      </c>
      <c r="Q17" s="7">
        <v>1</v>
      </c>
      <c r="R17" s="7">
        <f t="shared" si="10"/>
        <v>0.13351134846461948</v>
      </c>
      <c r="S17" s="7">
        <f t="shared" si="11"/>
        <v>32</v>
      </c>
      <c r="T17" s="7">
        <v>0</v>
      </c>
      <c r="U17" s="7">
        <f t="shared" si="12"/>
        <v>0</v>
      </c>
      <c r="V17" s="7">
        <f t="shared" si="13"/>
        <v>29</v>
      </c>
      <c r="W17" s="7">
        <v>0</v>
      </c>
      <c r="X17" s="7">
        <f t="shared" si="14"/>
        <v>0</v>
      </c>
      <c r="Y17" s="7">
        <f t="shared" si="15"/>
        <v>28</v>
      </c>
      <c r="Z17">
        <f t="shared" si="16"/>
        <v>14</v>
      </c>
      <c r="AA17">
        <f t="shared" si="17"/>
        <v>0.29888983774551664</v>
      </c>
      <c r="AB17">
        <f t="shared" si="18"/>
        <v>31</v>
      </c>
      <c r="AC17">
        <v>12</v>
      </c>
      <c r="AD17">
        <f t="shared" si="19"/>
        <v>2</v>
      </c>
    </row>
    <row r="18" spans="1:30" x14ac:dyDescent="0.25">
      <c r="A18" t="s">
        <v>46</v>
      </c>
      <c r="B18">
        <v>0</v>
      </c>
      <c r="C18">
        <f t="shared" si="0"/>
        <v>0</v>
      </c>
      <c r="D18">
        <f t="shared" si="1"/>
        <v>15</v>
      </c>
      <c r="E18" s="7">
        <v>12</v>
      </c>
      <c r="F18" s="7">
        <f t="shared" si="2"/>
        <v>1.520912547528517</v>
      </c>
      <c r="G18" s="7">
        <f t="shared" si="3"/>
        <v>15</v>
      </c>
      <c r="H18" s="7">
        <v>9</v>
      </c>
      <c r="I18" s="7">
        <f t="shared" si="4"/>
        <v>1.2765957446808509</v>
      </c>
      <c r="J18" s="7">
        <f t="shared" si="5"/>
        <v>19</v>
      </c>
      <c r="K18" s="7">
        <v>23</v>
      </c>
      <c r="L18" s="7">
        <f t="shared" si="6"/>
        <v>3.0343007915567282</v>
      </c>
      <c r="M18" s="7">
        <f t="shared" si="7"/>
        <v>11</v>
      </c>
      <c r="N18" s="7">
        <v>15</v>
      </c>
      <c r="O18" s="7">
        <f t="shared" si="8"/>
        <v>1.9157088122605364</v>
      </c>
      <c r="P18" s="7">
        <f t="shared" si="9"/>
        <v>15</v>
      </c>
      <c r="Q18" s="7">
        <v>6</v>
      </c>
      <c r="R18" s="7">
        <f t="shared" si="10"/>
        <v>0.80106809078771701</v>
      </c>
      <c r="S18" s="7">
        <f t="shared" si="11"/>
        <v>24</v>
      </c>
      <c r="T18" s="7">
        <v>0</v>
      </c>
      <c r="U18" s="7">
        <f t="shared" si="12"/>
        <v>0</v>
      </c>
      <c r="V18" s="7">
        <f t="shared" si="13"/>
        <v>29</v>
      </c>
      <c r="W18" s="7">
        <v>2</v>
      </c>
      <c r="X18" s="7">
        <f t="shared" si="14"/>
        <v>0.76335877862595414</v>
      </c>
      <c r="Y18" s="7">
        <f t="shared" si="15"/>
        <v>24</v>
      </c>
      <c r="Z18">
        <f t="shared" si="16"/>
        <v>67</v>
      </c>
      <c r="AA18">
        <f t="shared" si="17"/>
        <v>1.430401366353544</v>
      </c>
      <c r="AB18">
        <f t="shared" si="18"/>
        <v>17</v>
      </c>
      <c r="AC18">
        <v>66</v>
      </c>
      <c r="AD18">
        <f t="shared" si="19"/>
        <v>1</v>
      </c>
    </row>
    <row r="19" spans="1:30" x14ac:dyDescent="0.25">
      <c r="A19" t="s">
        <v>47</v>
      </c>
      <c r="B19">
        <v>0</v>
      </c>
      <c r="C19">
        <f t="shared" si="0"/>
        <v>0</v>
      </c>
      <c r="D19">
        <f t="shared" si="1"/>
        <v>15</v>
      </c>
      <c r="E19" s="7">
        <v>14</v>
      </c>
      <c r="F19" s="7">
        <f t="shared" si="2"/>
        <v>1.7743979721166032</v>
      </c>
      <c r="G19" s="7">
        <f t="shared" si="3"/>
        <v>11</v>
      </c>
      <c r="H19" s="7">
        <v>8</v>
      </c>
      <c r="I19" s="7">
        <f t="shared" si="4"/>
        <v>1.1347517730496455</v>
      </c>
      <c r="J19" s="7">
        <f t="shared" si="5"/>
        <v>20</v>
      </c>
      <c r="K19" s="7">
        <v>13</v>
      </c>
      <c r="L19" s="7">
        <f t="shared" si="6"/>
        <v>1.7150395778364116</v>
      </c>
      <c r="M19" s="7">
        <f t="shared" si="7"/>
        <v>15</v>
      </c>
      <c r="N19" s="7">
        <v>11</v>
      </c>
      <c r="O19" s="7">
        <f t="shared" si="8"/>
        <v>1.40485312899106</v>
      </c>
      <c r="P19" s="7">
        <f t="shared" si="9"/>
        <v>17</v>
      </c>
      <c r="Q19" s="7">
        <v>15</v>
      </c>
      <c r="R19" s="7">
        <f t="shared" si="10"/>
        <v>2.0026702269692924</v>
      </c>
      <c r="S19" s="7">
        <f t="shared" si="11"/>
        <v>11</v>
      </c>
      <c r="T19" s="7">
        <v>14</v>
      </c>
      <c r="U19" s="7">
        <f t="shared" si="12"/>
        <v>2.1943573667711598</v>
      </c>
      <c r="V19" s="7">
        <f t="shared" si="13"/>
        <v>9</v>
      </c>
      <c r="W19" s="7">
        <v>8</v>
      </c>
      <c r="X19" s="7">
        <f t="shared" si="14"/>
        <v>3.0534351145038165</v>
      </c>
      <c r="Y19" s="7">
        <f t="shared" si="15"/>
        <v>9</v>
      </c>
      <c r="Z19">
        <f t="shared" si="16"/>
        <v>83</v>
      </c>
      <c r="AA19">
        <f t="shared" si="17"/>
        <v>1.7719897523484203</v>
      </c>
      <c r="AB19">
        <f t="shared" si="18"/>
        <v>15</v>
      </c>
      <c r="AC19">
        <v>80</v>
      </c>
      <c r="AD19">
        <f t="shared" si="19"/>
        <v>3</v>
      </c>
    </row>
    <row r="20" spans="1:30" x14ac:dyDescent="0.25">
      <c r="A20" t="s">
        <v>48</v>
      </c>
      <c r="B20">
        <v>9</v>
      </c>
      <c r="C20">
        <f t="shared" si="0"/>
        <v>34.615384615384613</v>
      </c>
      <c r="D20">
        <f t="shared" si="1"/>
        <v>1</v>
      </c>
      <c r="E20" s="7">
        <v>241</v>
      </c>
      <c r="F20" s="7">
        <f t="shared" si="2"/>
        <v>30.544993662864385</v>
      </c>
      <c r="G20" s="7">
        <f t="shared" si="3"/>
        <v>1</v>
      </c>
      <c r="H20" s="7">
        <v>199</v>
      </c>
      <c r="I20" s="7">
        <f t="shared" si="4"/>
        <v>28.226950354609929</v>
      </c>
      <c r="J20" s="7">
        <f t="shared" si="5"/>
        <v>1</v>
      </c>
      <c r="K20" s="7">
        <v>236</v>
      </c>
      <c r="L20" s="7">
        <f t="shared" si="6"/>
        <v>31.134564643799472</v>
      </c>
      <c r="M20" s="7">
        <f t="shared" si="7"/>
        <v>1</v>
      </c>
      <c r="N20" s="7">
        <v>207</v>
      </c>
      <c r="O20" s="7">
        <f t="shared" si="8"/>
        <v>26.436781609195403</v>
      </c>
      <c r="P20" s="7">
        <f t="shared" si="9"/>
        <v>1</v>
      </c>
      <c r="Q20" s="7">
        <v>215</v>
      </c>
      <c r="R20" s="7">
        <f t="shared" si="10"/>
        <v>28.704939919893192</v>
      </c>
      <c r="S20" s="7">
        <f t="shared" si="11"/>
        <v>1</v>
      </c>
      <c r="T20" s="7">
        <v>130</v>
      </c>
      <c r="U20" s="7">
        <f t="shared" si="12"/>
        <v>20.376175548589341</v>
      </c>
      <c r="V20" s="7">
        <f t="shared" si="13"/>
        <v>2</v>
      </c>
      <c r="W20" s="7">
        <v>70</v>
      </c>
      <c r="X20" s="7">
        <f t="shared" si="14"/>
        <v>26.717557251908396</v>
      </c>
      <c r="Y20" s="7">
        <f t="shared" si="15"/>
        <v>1</v>
      </c>
      <c r="Z20">
        <f t="shared" si="16"/>
        <v>1298</v>
      </c>
      <c r="AA20">
        <f t="shared" si="17"/>
        <v>27.711357813834329</v>
      </c>
      <c r="AB20">
        <f t="shared" si="18"/>
        <v>1</v>
      </c>
      <c r="AC20">
        <v>1243</v>
      </c>
      <c r="AD20">
        <f t="shared" si="19"/>
        <v>55</v>
      </c>
    </row>
    <row r="21" spans="1:30" x14ac:dyDescent="0.25">
      <c r="A21" t="s">
        <v>49</v>
      </c>
      <c r="B21">
        <v>0</v>
      </c>
      <c r="C21">
        <f t="shared" si="0"/>
        <v>0</v>
      </c>
      <c r="D21">
        <f t="shared" si="1"/>
        <v>15</v>
      </c>
      <c r="E21" s="7">
        <v>0</v>
      </c>
      <c r="F21" s="7">
        <f t="shared" si="2"/>
        <v>0</v>
      </c>
      <c r="G21" s="7">
        <f t="shared" si="3"/>
        <v>33</v>
      </c>
      <c r="H21" s="7">
        <v>2</v>
      </c>
      <c r="I21" s="7">
        <f t="shared" si="4"/>
        <v>0.28368794326241137</v>
      </c>
      <c r="J21" s="7">
        <f t="shared" si="5"/>
        <v>26</v>
      </c>
      <c r="K21" s="7">
        <v>2</v>
      </c>
      <c r="L21" s="7">
        <f t="shared" si="6"/>
        <v>0.26385224274406333</v>
      </c>
      <c r="M21" s="7">
        <f t="shared" si="7"/>
        <v>26</v>
      </c>
      <c r="N21" s="7">
        <v>1</v>
      </c>
      <c r="O21" s="7">
        <f t="shared" si="8"/>
        <v>0.1277139208173691</v>
      </c>
      <c r="P21" s="7">
        <f t="shared" si="9"/>
        <v>29</v>
      </c>
      <c r="Q21" s="7">
        <v>5</v>
      </c>
      <c r="R21" s="7">
        <f t="shared" si="10"/>
        <v>0.66755674232309747</v>
      </c>
      <c r="S21" s="7">
        <f t="shared" si="11"/>
        <v>26</v>
      </c>
      <c r="T21" s="7">
        <v>13</v>
      </c>
      <c r="U21" s="7">
        <f t="shared" si="12"/>
        <v>2.0376175548589339</v>
      </c>
      <c r="V21" s="7">
        <f t="shared" si="13"/>
        <v>10</v>
      </c>
      <c r="W21" s="7">
        <v>3</v>
      </c>
      <c r="X21" s="7">
        <f t="shared" si="14"/>
        <v>1.1450381679389312</v>
      </c>
      <c r="Y21" s="7">
        <f t="shared" si="15"/>
        <v>19</v>
      </c>
      <c r="Z21">
        <f t="shared" si="16"/>
        <v>26</v>
      </c>
      <c r="AA21">
        <f t="shared" si="17"/>
        <v>0.5550811272416738</v>
      </c>
      <c r="AB21">
        <f t="shared" si="18"/>
        <v>28</v>
      </c>
      <c r="AC21">
        <v>26</v>
      </c>
      <c r="AD21">
        <f t="shared" si="19"/>
        <v>0</v>
      </c>
    </row>
    <row r="22" spans="1:30" x14ac:dyDescent="0.25">
      <c r="A22" t="s">
        <v>50</v>
      </c>
      <c r="B22">
        <v>0</v>
      </c>
      <c r="C22">
        <f t="shared" si="0"/>
        <v>0</v>
      </c>
      <c r="D22">
        <f t="shared" si="1"/>
        <v>15</v>
      </c>
      <c r="E22" s="7">
        <v>11</v>
      </c>
      <c r="F22" s="7">
        <f t="shared" si="2"/>
        <v>1.394169835234474</v>
      </c>
      <c r="G22" s="7">
        <f t="shared" si="3"/>
        <v>18</v>
      </c>
      <c r="H22" s="7">
        <v>2</v>
      </c>
      <c r="I22" s="7">
        <f t="shared" si="4"/>
        <v>0.28368794326241137</v>
      </c>
      <c r="J22" s="7">
        <f t="shared" si="5"/>
        <v>26</v>
      </c>
      <c r="K22" s="7">
        <v>2</v>
      </c>
      <c r="L22" s="7">
        <f t="shared" si="6"/>
        <v>0.26385224274406333</v>
      </c>
      <c r="M22" s="7">
        <f t="shared" si="7"/>
        <v>26</v>
      </c>
      <c r="N22" s="7">
        <v>11</v>
      </c>
      <c r="O22" s="7">
        <f t="shared" si="8"/>
        <v>1.40485312899106</v>
      </c>
      <c r="P22" s="7">
        <f t="shared" si="9"/>
        <v>17</v>
      </c>
      <c r="Q22" s="7">
        <v>6</v>
      </c>
      <c r="R22" s="7">
        <f t="shared" si="10"/>
        <v>0.80106809078771701</v>
      </c>
      <c r="S22" s="7">
        <f t="shared" si="11"/>
        <v>24</v>
      </c>
      <c r="T22" s="7">
        <v>7</v>
      </c>
      <c r="U22" s="7">
        <f t="shared" si="12"/>
        <v>1.0971786833855799</v>
      </c>
      <c r="V22" s="7">
        <f t="shared" si="13"/>
        <v>15</v>
      </c>
      <c r="W22" s="7">
        <v>0</v>
      </c>
      <c r="X22" s="7">
        <f t="shared" si="14"/>
        <v>0</v>
      </c>
      <c r="Y22" s="7">
        <f t="shared" si="15"/>
        <v>28</v>
      </c>
      <c r="Z22">
        <f t="shared" si="16"/>
        <v>39</v>
      </c>
      <c r="AA22">
        <f t="shared" si="17"/>
        <v>0.8326216908625107</v>
      </c>
      <c r="AB22">
        <f t="shared" si="18"/>
        <v>22</v>
      </c>
      <c r="AC22">
        <v>35</v>
      </c>
      <c r="AD22">
        <f t="shared" si="19"/>
        <v>4</v>
      </c>
    </row>
    <row r="23" spans="1:30" x14ac:dyDescent="0.25">
      <c r="A23" t="s">
        <v>63</v>
      </c>
      <c r="B23">
        <v>1</v>
      </c>
      <c r="C23">
        <f t="shared" si="0"/>
        <v>3.8461538461538463</v>
      </c>
      <c r="D23">
        <f t="shared" si="1"/>
        <v>4</v>
      </c>
      <c r="E23" s="7">
        <v>5</v>
      </c>
      <c r="F23" s="7">
        <f t="shared" si="2"/>
        <v>0.6337135614702154</v>
      </c>
      <c r="G23" s="7">
        <f t="shared" si="3"/>
        <v>28</v>
      </c>
      <c r="H23" s="7">
        <v>12</v>
      </c>
      <c r="I23" s="7">
        <f t="shared" si="4"/>
        <v>1.7021276595744681</v>
      </c>
      <c r="J23" s="7">
        <f t="shared" si="5"/>
        <v>15</v>
      </c>
      <c r="K23" s="7">
        <v>3</v>
      </c>
      <c r="L23" s="7">
        <f t="shared" si="6"/>
        <v>0.39577836411609502</v>
      </c>
      <c r="M23" s="7">
        <f t="shared" si="7"/>
        <v>25</v>
      </c>
      <c r="N23" s="7">
        <v>5</v>
      </c>
      <c r="O23" s="7">
        <f t="shared" si="8"/>
        <v>0.63856960408684549</v>
      </c>
      <c r="P23" s="7">
        <f t="shared" si="9"/>
        <v>25</v>
      </c>
      <c r="Q23" s="7">
        <v>5</v>
      </c>
      <c r="R23" s="7">
        <f t="shared" si="10"/>
        <v>0.66755674232309747</v>
      </c>
      <c r="S23" s="7">
        <f t="shared" si="11"/>
        <v>26</v>
      </c>
      <c r="T23" s="7">
        <v>0</v>
      </c>
      <c r="U23" s="7">
        <f t="shared" si="12"/>
        <v>0</v>
      </c>
      <c r="V23" s="7">
        <f t="shared" si="13"/>
        <v>29</v>
      </c>
      <c r="W23" s="7">
        <v>4</v>
      </c>
      <c r="X23" s="7">
        <f t="shared" si="14"/>
        <v>1.5267175572519083</v>
      </c>
      <c r="Y23" s="7">
        <f t="shared" si="15"/>
        <v>14</v>
      </c>
      <c r="Z23">
        <f t="shared" si="16"/>
        <v>34</v>
      </c>
      <c r="AA23">
        <f t="shared" si="17"/>
        <v>0.72587532023911183</v>
      </c>
      <c r="AB23">
        <f t="shared" si="18"/>
        <v>26</v>
      </c>
      <c r="AC23">
        <v>33</v>
      </c>
      <c r="AD23">
        <f t="shared" si="19"/>
        <v>1</v>
      </c>
    </row>
    <row r="24" spans="1:30" x14ac:dyDescent="0.25">
      <c r="A24" t="s">
        <v>51</v>
      </c>
      <c r="B24">
        <v>1</v>
      </c>
      <c r="C24">
        <f t="shared" si="0"/>
        <v>3.8461538461538463</v>
      </c>
      <c r="D24">
        <f t="shared" si="1"/>
        <v>4</v>
      </c>
      <c r="E24" s="7">
        <v>6</v>
      </c>
      <c r="F24" s="7">
        <f t="shared" si="2"/>
        <v>0.76045627376425851</v>
      </c>
      <c r="G24" s="7">
        <f t="shared" si="3"/>
        <v>26</v>
      </c>
      <c r="H24" s="7">
        <v>0</v>
      </c>
      <c r="I24" s="7">
        <f t="shared" si="4"/>
        <v>0</v>
      </c>
      <c r="J24" s="7">
        <f t="shared" si="5"/>
        <v>31</v>
      </c>
      <c r="K24" s="7">
        <v>2</v>
      </c>
      <c r="L24" s="7">
        <f t="shared" si="6"/>
        <v>0.26385224274406333</v>
      </c>
      <c r="M24" s="7">
        <f t="shared" si="7"/>
        <v>26</v>
      </c>
      <c r="N24" s="7">
        <v>3</v>
      </c>
      <c r="O24" s="7">
        <f t="shared" si="8"/>
        <v>0.38314176245210724</v>
      </c>
      <c r="P24" s="7">
        <f t="shared" si="9"/>
        <v>26</v>
      </c>
      <c r="Q24" s="7">
        <v>7</v>
      </c>
      <c r="R24" s="7">
        <f t="shared" si="10"/>
        <v>0.93457943925233633</v>
      </c>
      <c r="S24" s="7">
        <f t="shared" si="11"/>
        <v>21</v>
      </c>
      <c r="T24" s="7">
        <v>2</v>
      </c>
      <c r="U24" s="7">
        <f t="shared" si="12"/>
        <v>0.31347962382445138</v>
      </c>
      <c r="V24" s="7">
        <f t="shared" si="13"/>
        <v>22</v>
      </c>
      <c r="W24" s="7">
        <v>0</v>
      </c>
      <c r="X24" s="7">
        <f t="shared" si="14"/>
        <v>0</v>
      </c>
      <c r="Y24" s="7">
        <f t="shared" si="15"/>
        <v>28</v>
      </c>
      <c r="Z24">
        <f t="shared" si="16"/>
        <v>20</v>
      </c>
      <c r="AA24">
        <f t="shared" si="17"/>
        <v>0.42698548249359519</v>
      </c>
      <c r="AB24">
        <f t="shared" si="18"/>
        <v>30</v>
      </c>
      <c r="AC24">
        <v>20</v>
      </c>
      <c r="AD24">
        <f t="shared" si="19"/>
        <v>0</v>
      </c>
    </row>
    <row r="25" spans="1:30" x14ac:dyDescent="0.25">
      <c r="A25" t="s">
        <v>52</v>
      </c>
      <c r="B25">
        <v>0</v>
      </c>
      <c r="C25">
        <f t="shared" si="0"/>
        <v>0</v>
      </c>
      <c r="D25">
        <f t="shared" si="1"/>
        <v>15</v>
      </c>
      <c r="E25" s="7">
        <v>12</v>
      </c>
      <c r="F25" s="7">
        <f t="shared" si="2"/>
        <v>1.520912547528517</v>
      </c>
      <c r="G25" s="7">
        <f t="shared" si="3"/>
        <v>15</v>
      </c>
      <c r="H25" s="7">
        <v>5</v>
      </c>
      <c r="I25" s="7">
        <f t="shared" si="4"/>
        <v>0.70921985815602839</v>
      </c>
      <c r="J25" s="7">
        <f t="shared" si="5"/>
        <v>23</v>
      </c>
      <c r="K25" s="7">
        <v>6</v>
      </c>
      <c r="L25" s="7">
        <f t="shared" si="6"/>
        <v>0.79155672823219003</v>
      </c>
      <c r="M25" s="7">
        <f t="shared" si="7"/>
        <v>22</v>
      </c>
      <c r="N25" s="7">
        <v>2</v>
      </c>
      <c r="O25" s="7">
        <f t="shared" si="8"/>
        <v>0.2554278416347382</v>
      </c>
      <c r="P25" s="7">
        <f t="shared" si="9"/>
        <v>27</v>
      </c>
      <c r="Q25" s="7">
        <v>5</v>
      </c>
      <c r="R25" s="7">
        <f t="shared" si="10"/>
        <v>0.66755674232309747</v>
      </c>
      <c r="S25" s="7">
        <f t="shared" si="11"/>
        <v>26</v>
      </c>
      <c r="T25" s="7">
        <v>5</v>
      </c>
      <c r="U25" s="7">
        <f t="shared" si="12"/>
        <v>0.7836990595611284</v>
      </c>
      <c r="V25" s="7">
        <f t="shared" si="13"/>
        <v>17</v>
      </c>
      <c r="W25" s="7">
        <v>1</v>
      </c>
      <c r="X25" s="7">
        <f t="shared" si="14"/>
        <v>0.38167938931297707</v>
      </c>
      <c r="Y25" s="7">
        <f t="shared" si="15"/>
        <v>26</v>
      </c>
      <c r="Z25">
        <f t="shared" si="16"/>
        <v>36</v>
      </c>
      <c r="AA25">
        <f t="shared" si="17"/>
        <v>0.76857386848847142</v>
      </c>
      <c r="AB25">
        <f t="shared" si="18"/>
        <v>23</v>
      </c>
      <c r="AC25">
        <v>34</v>
      </c>
      <c r="AD25">
        <f t="shared" si="19"/>
        <v>2</v>
      </c>
    </row>
    <row r="26" spans="1:30" x14ac:dyDescent="0.25">
      <c r="A26" t="s">
        <v>53</v>
      </c>
      <c r="B26">
        <v>1</v>
      </c>
      <c r="C26">
        <f t="shared" si="0"/>
        <v>3.8461538461538463</v>
      </c>
      <c r="D26">
        <f t="shared" si="1"/>
        <v>4</v>
      </c>
      <c r="E26" s="7">
        <v>14</v>
      </c>
      <c r="F26" s="7">
        <f t="shared" si="2"/>
        <v>1.7743979721166032</v>
      </c>
      <c r="G26" s="7">
        <f t="shared" si="3"/>
        <v>11</v>
      </c>
      <c r="H26" s="7">
        <v>15</v>
      </c>
      <c r="I26" s="7">
        <f t="shared" si="4"/>
        <v>2.1276595744680851</v>
      </c>
      <c r="J26" s="7">
        <f t="shared" si="5"/>
        <v>14</v>
      </c>
      <c r="K26" s="7">
        <v>26</v>
      </c>
      <c r="L26" s="7">
        <f t="shared" si="6"/>
        <v>3.4300791556728232</v>
      </c>
      <c r="M26" s="7">
        <f t="shared" si="7"/>
        <v>9</v>
      </c>
      <c r="N26" s="7">
        <v>42</v>
      </c>
      <c r="O26" s="7">
        <f t="shared" si="8"/>
        <v>5.3639846743295019</v>
      </c>
      <c r="P26" s="7">
        <f t="shared" si="9"/>
        <v>5</v>
      </c>
      <c r="Q26" s="7">
        <v>8</v>
      </c>
      <c r="R26" s="7">
        <f t="shared" si="10"/>
        <v>1.0680907877169559</v>
      </c>
      <c r="S26" s="7">
        <f t="shared" si="11"/>
        <v>18</v>
      </c>
      <c r="T26" s="7">
        <v>0</v>
      </c>
      <c r="U26" s="7">
        <f t="shared" si="12"/>
        <v>0</v>
      </c>
      <c r="V26" s="7">
        <f t="shared" si="13"/>
        <v>29</v>
      </c>
      <c r="W26" s="7">
        <v>22</v>
      </c>
      <c r="X26" s="7">
        <f t="shared" si="14"/>
        <v>8.3969465648854964</v>
      </c>
      <c r="Y26" s="7">
        <f t="shared" si="15"/>
        <v>3</v>
      </c>
      <c r="Z26">
        <f t="shared" si="16"/>
        <v>127</v>
      </c>
      <c r="AA26">
        <f t="shared" si="17"/>
        <v>2.7113578138343297</v>
      </c>
      <c r="AB26">
        <f t="shared" si="18"/>
        <v>10</v>
      </c>
      <c r="AC26">
        <v>111</v>
      </c>
      <c r="AD26">
        <f t="shared" si="19"/>
        <v>16</v>
      </c>
    </row>
    <row r="27" spans="1:30" x14ac:dyDescent="0.25">
      <c r="A27" t="s">
        <v>54</v>
      </c>
      <c r="B27">
        <v>1</v>
      </c>
      <c r="C27">
        <f t="shared" si="0"/>
        <v>3.8461538461538463</v>
      </c>
      <c r="D27">
        <f t="shared" si="1"/>
        <v>4</v>
      </c>
      <c r="E27" s="7">
        <v>13</v>
      </c>
      <c r="F27" s="7">
        <f t="shared" si="2"/>
        <v>1.6476552598225602</v>
      </c>
      <c r="G27" s="7">
        <f t="shared" si="3"/>
        <v>13</v>
      </c>
      <c r="H27" s="7">
        <v>19</v>
      </c>
      <c r="I27" s="7">
        <f t="shared" si="4"/>
        <v>2.6950354609929077</v>
      </c>
      <c r="J27" s="7">
        <f t="shared" si="5"/>
        <v>9</v>
      </c>
      <c r="K27" s="7">
        <v>27</v>
      </c>
      <c r="L27" s="7">
        <f t="shared" si="6"/>
        <v>3.5620052770448551</v>
      </c>
      <c r="M27" s="7">
        <f t="shared" si="7"/>
        <v>6</v>
      </c>
      <c r="N27" s="7">
        <v>16</v>
      </c>
      <c r="O27" s="7">
        <f t="shared" si="8"/>
        <v>2.0434227330779056</v>
      </c>
      <c r="P27" s="7">
        <f t="shared" si="9"/>
        <v>13</v>
      </c>
      <c r="Q27" s="7">
        <v>28</v>
      </c>
      <c r="R27" s="7">
        <f t="shared" si="10"/>
        <v>3.7383177570093453</v>
      </c>
      <c r="S27" s="7">
        <f t="shared" si="11"/>
        <v>7</v>
      </c>
      <c r="T27" s="7">
        <v>13</v>
      </c>
      <c r="U27" s="7">
        <f t="shared" si="12"/>
        <v>2.0376175548589339</v>
      </c>
      <c r="V27" s="7">
        <f t="shared" si="13"/>
        <v>10</v>
      </c>
      <c r="W27" s="7">
        <v>11</v>
      </c>
      <c r="X27" s="7">
        <f t="shared" si="14"/>
        <v>4.1984732824427482</v>
      </c>
      <c r="Y27" s="7">
        <f t="shared" si="15"/>
        <v>8</v>
      </c>
      <c r="Z27">
        <f t="shared" si="16"/>
        <v>127</v>
      </c>
      <c r="AA27">
        <f t="shared" si="17"/>
        <v>2.7113578138343297</v>
      </c>
      <c r="AB27">
        <f t="shared" si="18"/>
        <v>10</v>
      </c>
      <c r="AC27">
        <v>123</v>
      </c>
      <c r="AD27">
        <f t="shared" si="19"/>
        <v>4</v>
      </c>
    </row>
    <row r="28" spans="1:30" x14ac:dyDescent="0.25">
      <c r="A28" t="s">
        <v>55</v>
      </c>
      <c r="B28">
        <v>0</v>
      </c>
      <c r="C28">
        <f t="shared" si="0"/>
        <v>0</v>
      </c>
      <c r="D28">
        <f t="shared" si="1"/>
        <v>15</v>
      </c>
      <c r="E28" s="7">
        <v>9</v>
      </c>
      <c r="F28" s="7">
        <f t="shared" si="2"/>
        <v>1.1406844106463878</v>
      </c>
      <c r="G28" s="7">
        <f t="shared" si="3"/>
        <v>22</v>
      </c>
      <c r="H28" s="7">
        <v>16</v>
      </c>
      <c r="I28" s="7">
        <f t="shared" si="4"/>
        <v>2.2695035460992909</v>
      </c>
      <c r="J28" s="7">
        <f t="shared" si="5"/>
        <v>12</v>
      </c>
      <c r="K28" s="7">
        <v>10</v>
      </c>
      <c r="L28" s="7">
        <f t="shared" si="6"/>
        <v>1.3192612137203166</v>
      </c>
      <c r="M28" s="7">
        <f t="shared" si="7"/>
        <v>19</v>
      </c>
      <c r="N28" s="7">
        <v>18</v>
      </c>
      <c r="O28" s="7">
        <f t="shared" si="8"/>
        <v>2.2988505747126435</v>
      </c>
      <c r="P28" s="7">
        <f t="shared" si="9"/>
        <v>12</v>
      </c>
      <c r="Q28" s="7">
        <v>7</v>
      </c>
      <c r="R28" s="7">
        <f t="shared" si="10"/>
        <v>0.93457943925233633</v>
      </c>
      <c r="S28" s="7">
        <f t="shared" si="11"/>
        <v>21</v>
      </c>
      <c r="T28" s="7">
        <v>5</v>
      </c>
      <c r="U28" s="7">
        <f t="shared" si="12"/>
        <v>0.7836990595611284</v>
      </c>
      <c r="V28" s="7">
        <f t="shared" si="13"/>
        <v>17</v>
      </c>
      <c r="W28" s="7">
        <v>8</v>
      </c>
      <c r="X28" s="7">
        <f t="shared" si="14"/>
        <v>3.0534351145038165</v>
      </c>
      <c r="Y28" s="7">
        <f t="shared" si="15"/>
        <v>9</v>
      </c>
      <c r="Z28">
        <f t="shared" si="16"/>
        <v>73</v>
      </c>
      <c r="AA28">
        <f t="shared" si="17"/>
        <v>1.5584970111016225</v>
      </c>
      <c r="AB28">
        <f t="shared" si="18"/>
        <v>16</v>
      </c>
      <c r="AC28">
        <v>60</v>
      </c>
      <c r="AD28">
        <f t="shared" si="19"/>
        <v>13</v>
      </c>
    </row>
    <row r="29" spans="1:30" x14ac:dyDescent="0.25">
      <c r="A29" t="s">
        <v>56</v>
      </c>
      <c r="B29">
        <v>1</v>
      </c>
      <c r="C29">
        <f t="shared" si="0"/>
        <v>3.8461538461538463</v>
      </c>
      <c r="D29">
        <f t="shared" si="1"/>
        <v>4</v>
      </c>
      <c r="E29" s="7">
        <v>7</v>
      </c>
      <c r="F29" s="7">
        <f t="shared" si="2"/>
        <v>0.88719898605830161</v>
      </c>
      <c r="G29" s="7">
        <f t="shared" si="3"/>
        <v>25</v>
      </c>
      <c r="H29" s="7">
        <v>2</v>
      </c>
      <c r="I29" s="7">
        <f t="shared" si="4"/>
        <v>0.28368794326241137</v>
      </c>
      <c r="J29" s="7">
        <f t="shared" si="5"/>
        <v>26</v>
      </c>
      <c r="K29" s="7">
        <v>11</v>
      </c>
      <c r="L29" s="7">
        <f t="shared" si="6"/>
        <v>1.4511873350923483</v>
      </c>
      <c r="M29" s="7">
        <f t="shared" si="7"/>
        <v>16</v>
      </c>
      <c r="N29" s="7">
        <v>2</v>
      </c>
      <c r="O29" s="7">
        <f t="shared" si="8"/>
        <v>0.2554278416347382</v>
      </c>
      <c r="P29" s="7">
        <f t="shared" si="9"/>
        <v>27</v>
      </c>
      <c r="Q29" s="7">
        <v>7</v>
      </c>
      <c r="R29" s="7">
        <f t="shared" si="10"/>
        <v>0.93457943925233633</v>
      </c>
      <c r="S29" s="7">
        <f t="shared" si="11"/>
        <v>21</v>
      </c>
      <c r="T29" s="7">
        <v>2</v>
      </c>
      <c r="U29" s="7">
        <f t="shared" si="12"/>
        <v>0.31347962382445138</v>
      </c>
      <c r="V29" s="7">
        <f t="shared" si="13"/>
        <v>22</v>
      </c>
      <c r="W29" s="7">
        <v>3</v>
      </c>
      <c r="X29" s="7">
        <f t="shared" si="14"/>
        <v>1.1450381679389312</v>
      </c>
      <c r="Y29" s="7">
        <f t="shared" si="15"/>
        <v>19</v>
      </c>
      <c r="Z29">
        <f t="shared" si="16"/>
        <v>34</v>
      </c>
      <c r="AA29">
        <f t="shared" si="17"/>
        <v>0.72587532023911183</v>
      </c>
      <c r="AB29">
        <f t="shared" si="18"/>
        <v>26</v>
      </c>
      <c r="AC29">
        <v>33</v>
      </c>
      <c r="AD29">
        <f t="shared" si="19"/>
        <v>1</v>
      </c>
    </row>
    <row r="30" spans="1:30" x14ac:dyDescent="0.25">
      <c r="A30" t="s">
        <v>57</v>
      </c>
      <c r="B30">
        <v>1</v>
      </c>
      <c r="C30">
        <f t="shared" si="0"/>
        <v>3.8461538461538463</v>
      </c>
      <c r="D30">
        <f t="shared" si="1"/>
        <v>4</v>
      </c>
      <c r="E30" s="7">
        <v>1</v>
      </c>
      <c r="F30" s="7">
        <f t="shared" si="2"/>
        <v>0.12674271229404308</v>
      </c>
      <c r="G30" s="7">
        <f t="shared" si="3"/>
        <v>31</v>
      </c>
      <c r="H30" s="7">
        <v>1</v>
      </c>
      <c r="I30" s="7">
        <f t="shared" si="4"/>
        <v>0.14184397163120568</v>
      </c>
      <c r="J30" s="7">
        <f t="shared" si="5"/>
        <v>30</v>
      </c>
      <c r="K30" s="7">
        <v>1</v>
      </c>
      <c r="L30" s="7">
        <f t="shared" si="6"/>
        <v>0.13192612137203166</v>
      </c>
      <c r="M30" s="7">
        <f t="shared" si="7"/>
        <v>29</v>
      </c>
      <c r="N30" s="7">
        <v>1</v>
      </c>
      <c r="O30" s="7">
        <f t="shared" si="8"/>
        <v>0.1277139208173691</v>
      </c>
      <c r="P30" s="7">
        <f t="shared" si="9"/>
        <v>29</v>
      </c>
      <c r="Q30" s="7">
        <v>0</v>
      </c>
      <c r="R30" s="7">
        <f t="shared" si="10"/>
        <v>0</v>
      </c>
      <c r="S30" s="7">
        <f t="shared" si="11"/>
        <v>33</v>
      </c>
      <c r="T30" s="7">
        <v>1</v>
      </c>
      <c r="U30" s="7">
        <f t="shared" si="12"/>
        <v>0.15673981191222569</v>
      </c>
      <c r="V30" s="7">
        <f t="shared" si="13"/>
        <v>26</v>
      </c>
      <c r="W30" s="7">
        <v>3</v>
      </c>
      <c r="X30" s="7">
        <f t="shared" si="14"/>
        <v>1.1450381679389312</v>
      </c>
      <c r="Y30" s="7">
        <f t="shared" si="15"/>
        <v>19</v>
      </c>
      <c r="Z30">
        <f t="shared" si="16"/>
        <v>8</v>
      </c>
      <c r="AA30">
        <f t="shared" si="17"/>
        <v>0.17079419299743809</v>
      </c>
      <c r="AB30">
        <f t="shared" si="18"/>
        <v>32</v>
      </c>
      <c r="AC30">
        <v>8</v>
      </c>
      <c r="AD30">
        <f t="shared" si="19"/>
        <v>0</v>
      </c>
    </row>
    <row r="31" spans="1:30" x14ac:dyDescent="0.25">
      <c r="A31" t="s">
        <v>58</v>
      </c>
      <c r="B31">
        <v>1</v>
      </c>
      <c r="C31">
        <f t="shared" si="0"/>
        <v>3.8461538461538463</v>
      </c>
      <c r="D31">
        <f t="shared" si="1"/>
        <v>4</v>
      </c>
      <c r="E31" s="7">
        <v>20</v>
      </c>
      <c r="F31" s="7">
        <f t="shared" si="2"/>
        <v>2.5348542458808616</v>
      </c>
      <c r="G31" s="7">
        <f t="shared" si="3"/>
        <v>8</v>
      </c>
      <c r="H31" s="7">
        <v>19</v>
      </c>
      <c r="I31" s="7">
        <f t="shared" si="4"/>
        <v>2.6950354609929077</v>
      </c>
      <c r="J31" s="7">
        <f t="shared" si="5"/>
        <v>9</v>
      </c>
      <c r="K31" s="7">
        <v>27</v>
      </c>
      <c r="L31" s="7">
        <f t="shared" si="6"/>
        <v>3.5620052770448551</v>
      </c>
      <c r="M31" s="7">
        <f t="shared" si="7"/>
        <v>6</v>
      </c>
      <c r="N31" s="7">
        <v>30</v>
      </c>
      <c r="O31" s="7">
        <f t="shared" si="8"/>
        <v>3.8314176245210727</v>
      </c>
      <c r="P31" s="7">
        <f t="shared" si="9"/>
        <v>8</v>
      </c>
      <c r="Q31" s="7">
        <v>17</v>
      </c>
      <c r="R31" s="7">
        <f t="shared" si="10"/>
        <v>2.2696929238985315</v>
      </c>
      <c r="S31" s="7">
        <f t="shared" si="11"/>
        <v>10</v>
      </c>
      <c r="T31" s="7">
        <v>7</v>
      </c>
      <c r="U31" s="7">
        <f t="shared" si="12"/>
        <v>1.0971786833855799</v>
      </c>
      <c r="V31" s="7">
        <f t="shared" si="13"/>
        <v>15</v>
      </c>
      <c r="W31" s="7">
        <v>14</v>
      </c>
      <c r="X31" s="7">
        <f t="shared" si="14"/>
        <v>5.343511450381679</v>
      </c>
      <c r="Y31" s="7">
        <f t="shared" si="15"/>
        <v>5</v>
      </c>
      <c r="Z31">
        <f t="shared" si="16"/>
        <v>134</v>
      </c>
      <c r="AA31">
        <f t="shared" si="17"/>
        <v>2.860802732707088</v>
      </c>
      <c r="AB31">
        <f t="shared" si="18"/>
        <v>9</v>
      </c>
      <c r="AC31">
        <v>109</v>
      </c>
      <c r="AD31">
        <f t="shared" si="19"/>
        <v>25</v>
      </c>
    </row>
    <row r="32" spans="1:30" x14ac:dyDescent="0.25">
      <c r="A32" t="s">
        <v>59</v>
      </c>
      <c r="B32">
        <v>0</v>
      </c>
      <c r="C32">
        <f t="shared" si="0"/>
        <v>0</v>
      </c>
      <c r="D32">
        <f t="shared" si="1"/>
        <v>15</v>
      </c>
      <c r="E32" s="7">
        <v>9</v>
      </c>
      <c r="F32" s="7">
        <f t="shared" si="2"/>
        <v>1.1406844106463878</v>
      </c>
      <c r="G32" s="7">
        <f t="shared" si="3"/>
        <v>22</v>
      </c>
      <c r="H32" s="7">
        <v>8</v>
      </c>
      <c r="I32" s="7">
        <f t="shared" si="4"/>
        <v>1.1347517730496455</v>
      </c>
      <c r="J32" s="7">
        <f t="shared" si="5"/>
        <v>20</v>
      </c>
      <c r="K32" s="7">
        <v>4</v>
      </c>
      <c r="L32" s="7">
        <f t="shared" si="6"/>
        <v>0.52770448548812665</v>
      </c>
      <c r="M32" s="7">
        <f t="shared" si="7"/>
        <v>24</v>
      </c>
      <c r="N32" s="7">
        <v>0</v>
      </c>
      <c r="O32" s="7">
        <f t="shared" si="8"/>
        <v>0</v>
      </c>
      <c r="P32" s="7">
        <f t="shared" si="9"/>
        <v>32</v>
      </c>
      <c r="Q32" s="7">
        <v>10</v>
      </c>
      <c r="R32" s="7">
        <f t="shared" si="10"/>
        <v>1.3351134846461949</v>
      </c>
      <c r="S32" s="7">
        <f t="shared" si="11"/>
        <v>17</v>
      </c>
      <c r="T32" s="7">
        <v>2</v>
      </c>
      <c r="U32" s="7">
        <f t="shared" si="12"/>
        <v>0.31347962382445138</v>
      </c>
      <c r="V32" s="7">
        <f t="shared" si="13"/>
        <v>22</v>
      </c>
      <c r="W32" s="7">
        <v>3</v>
      </c>
      <c r="X32" s="7">
        <f t="shared" si="14"/>
        <v>1.1450381679389312</v>
      </c>
      <c r="Y32" s="7">
        <f t="shared" si="15"/>
        <v>19</v>
      </c>
      <c r="Z32">
        <f t="shared" si="16"/>
        <v>36</v>
      </c>
      <c r="AA32">
        <f t="shared" si="17"/>
        <v>0.76857386848847142</v>
      </c>
      <c r="AB32">
        <f t="shared" si="18"/>
        <v>23</v>
      </c>
      <c r="AC32">
        <v>31</v>
      </c>
      <c r="AD32">
        <f t="shared" si="19"/>
        <v>5</v>
      </c>
    </row>
    <row r="33" spans="1:30" x14ac:dyDescent="0.25">
      <c r="A33" t="s">
        <v>60</v>
      </c>
      <c r="B33">
        <v>0</v>
      </c>
      <c r="C33">
        <f t="shared" si="0"/>
        <v>0</v>
      </c>
      <c r="D33">
        <f t="shared" si="1"/>
        <v>15</v>
      </c>
      <c r="E33" s="7">
        <v>5</v>
      </c>
      <c r="F33" s="7">
        <f t="shared" si="2"/>
        <v>0.6337135614702154</v>
      </c>
      <c r="G33" s="7">
        <f t="shared" si="3"/>
        <v>28</v>
      </c>
      <c r="H33" s="7">
        <v>4</v>
      </c>
      <c r="I33" s="7">
        <f t="shared" si="4"/>
        <v>0.56737588652482274</v>
      </c>
      <c r="J33" s="7">
        <f t="shared" si="5"/>
        <v>24</v>
      </c>
      <c r="K33" s="7">
        <v>0</v>
      </c>
      <c r="L33" s="7">
        <f t="shared" si="6"/>
        <v>0</v>
      </c>
      <c r="M33" s="7">
        <f t="shared" si="7"/>
        <v>31</v>
      </c>
      <c r="N33" s="7">
        <v>7</v>
      </c>
      <c r="O33" s="7">
        <f t="shared" si="8"/>
        <v>0.89399744572158357</v>
      </c>
      <c r="P33" s="7">
        <f t="shared" si="9"/>
        <v>22</v>
      </c>
      <c r="Q33" s="7">
        <v>11</v>
      </c>
      <c r="R33" s="7">
        <f t="shared" si="10"/>
        <v>1.4686248331108143</v>
      </c>
      <c r="S33" s="7">
        <f t="shared" si="11"/>
        <v>16</v>
      </c>
      <c r="T33" s="7">
        <v>4</v>
      </c>
      <c r="U33" s="7">
        <f t="shared" si="12"/>
        <v>0.62695924764890276</v>
      </c>
      <c r="V33" s="7">
        <f t="shared" si="13"/>
        <v>19</v>
      </c>
      <c r="W33" s="7">
        <v>4</v>
      </c>
      <c r="X33" s="7">
        <f t="shared" si="14"/>
        <v>1.5267175572519083</v>
      </c>
      <c r="Y33" s="7">
        <f t="shared" si="15"/>
        <v>14</v>
      </c>
      <c r="Z33">
        <f t="shared" si="16"/>
        <v>35</v>
      </c>
      <c r="AA33">
        <f t="shared" si="17"/>
        <v>0.74722459436379163</v>
      </c>
      <c r="AB33">
        <f t="shared" si="18"/>
        <v>25</v>
      </c>
      <c r="AC33">
        <v>34</v>
      </c>
      <c r="AD33">
        <f t="shared" si="19"/>
        <v>1</v>
      </c>
    </row>
    <row r="34" spans="1:30" x14ac:dyDescent="0.25">
      <c r="A34" t="s">
        <v>61</v>
      </c>
      <c r="B34">
        <v>0</v>
      </c>
      <c r="C34">
        <f t="shared" si="0"/>
        <v>0</v>
      </c>
      <c r="D34">
        <f t="shared" si="1"/>
        <v>15</v>
      </c>
      <c r="E34" s="7">
        <v>22</v>
      </c>
      <c r="F34" s="7">
        <f t="shared" si="2"/>
        <v>2.788339670468948</v>
      </c>
      <c r="G34" s="7">
        <f t="shared" si="3"/>
        <v>7</v>
      </c>
      <c r="H34" s="7">
        <v>22</v>
      </c>
      <c r="I34" s="7">
        <f t="shared" si="4"/>
        <v>3.1205673758865249</v>
      </c>
      <c r="J34" s="7">
        <f t="shared" si="5"/>
        <v>7</v>
      </c>
      <c r="K34" s="7">
        <v>11</v>
      </c>
      <c r="L34" s="7">
        <f t="shared" si="6"/>
        <v>1.4511873350923483</v>
      </c>
      <c r="M34" s="7">
        <f t="shared" si="7"/>
        <v>16</v>
      </c>
      <c r="N34" s="7">
        <v>29</v>
      </c>
      <c r="O34" s="7">
        <f t="shared" si="8"/>
        <v>3.7037037037037033</v>
      </c>
      <c r="P34" s="7">
        <f t="shared" si="9"/>
        <v>9</v>
      </c>
      <c r="Q34" s="7">
        <v>19</v>
      </c>
      <c r="R34" s="7">
        <f t="shared" si="10"/>
        <v>2.5367156208277701</v>
      </c>
      <c r="S34" s="7">
        <f t="shared" si="11"/>
        <v>9</v>
      </c>
      <c r="T34" s="7">
        <v>24</v>
      </c>
      <c r="U34" s="7">
        <f t="shared" si="12"/>
        <v>3.761755485893417</v>
      </c>
      <c r="V34" s="7">
        <f t="shared" si="13"/>
        <v>7</v>
      </c>
      <c r="W34" s="7">
        <v>16</v>
      </c>
      <c r="X34" s="7">
        <f t="shared" si="14"/>
        <v>6.1068702290076331</v>
      </c>
      <c r="Y34" s="7">
        <f t="shared" si="15"/>
        <v>4</v>
      </c>
      <c r="Z34">
        <f t="shared" si="16"/>
        <v>143</v>
      </c>
      <c r="AA34">
        <f t="shared" si="17"/>
        <v>3.0529461998292056</v>
      </c>
      <c r="AB34">
        <f t="shared" si="18"/>
        <v>8</v>
      </c>
      <c r="AC34">
        <v>133</v>
      </c>
      <c r="AD34">
        <f t="shared" si="19"/>
        <v>10</v>
      </c>
    </row>
    <row r="35" spans="1:30" x14ac:dyDescent="0.25">
      <c r="A35" t="s">
        <v>62</v>
      </c>
      <c r="B35">
        <v>0</v>
      </c>
      <c r="C35">
        <f t="shared" si="0"/>
        <v>0</v>
      </c>
      <c r="D35">
        <f t="shared" si="1"/>
        <v>15</v>
      </c>
      <c r="E35" s="7">
        <v>10</v>
      </c>
      <c r="F35" s="7">
        <f t="shared" si="2"/>
        <v>1.2674271229404308</v>
      </c>
      <c r="G35" s="7">
        <f t="shared" si="3"/>
        <v>20</v>
      </c>
      <c r="H35" s="7">
        <v>19</v>
      </c>
      <c r="I35" s="7">
        <f t="shared" si="4"/>
        <v>2.6950354609929077</v>
      </c>
      <c r="J35" s="7">
        <f t="shared" si="5"/>
        <v>9</v>
      </c>
      <c r="K35" s="7">
        <v>11</v>
      </c>
      <c r="L35" s="7">
        <f t="shared" si="6"/>
        <v>1.4511873350923483</v>
      </c>
      <c r="M35" s="7">
        <f t="shared" si="7"/>
        <v>16</v>
      </c>
      <c r="N35" s="7">
        <v>15</v>
      </c>
      <c r="O35" s="7">
        <f t="shared" si="8"/>
        <v>1.9157088122605364</v>
      </c>
      <c r="P35" s="7">
        <f t="shared" si="9"/>
        <v>15</v>
      </c>
      <c r="Q35" s="7">
        <v>8</v>
      </c>
      <c r="R35" s="7">
        <f t="shared" si="10"/>
        <v>1.0680907877169559</v>
      </c>
      <c r="S35" s="7">
        <f t="shared" si="11"/>
        <v>18</v>
      </c>
      <c r="T35" s="7">
        <v>41</v>
      </c>
      <c r="U35" s="7">
        <f t="shared" si="12"/>
        <v>6.4263322884012544</v>
      </c>
      <c r="V35" s="7">
        <f t="shared" si="13"/>
        <v>4</v>
      </c>
      <c r="W35" s="7">
        <v>0</v>
      </c>
      <c r="X35" s="7">
        <f t="shared" si="14"/>
        <v>0</v>
      </c>
      <c r="Y35" s="7">
        <f t="shared" si="15"/>
        <v>28</v>
      </c>
      <c r="Z35">
        <f t="shared" si="16"/>
        <v>104</v>
      </c>
      <c r="AA35">
        <f t="shared" si="17"/>
        <v>2.2203245089666952</v>
      </c>
      <c r="AB35">
        <f t="shared" si="18"/>
        <v>13</v>
      </c>
      <c r="AC35">
        <v>99</v>
      </c>
      <c r="AD35">
        <f t="shared" si="19"/>
        <v>5</v>
      </c>
    </row>
    <row r="36" spans="1:30" x14ac:dyDescent="0.25">
      <c r="B36">
        <f>SUM(B3:B35)</f>
        <v>26</v>
      </c>
      <c r="E36" s="7">
        <f>SUM(E3:E35)</f>
        <v>789</v>
      </c>
      <c r="F36" s="7"/>
      <c r="G36" s="7"/>
      <c r="H36" s="7">
        <f>SUM(H3:H35)</f>
        <v>705</v>
      </c>
      <c r="I36" s="7"/>
      <c r="J36" s="7"/>
      <c r="K36" s="7">
        <f>SUM(K3:K35)</f>
        <v>758</v>
      </c>
      <c r="L36" s="7"/>
      <c r="M36" s="7"/>
      <c r="N36" s="7">
        <f>SUM(N3:N35)</f>
        <v>783</v>
      </c>
      <c r="O36" s="7"/>
      <c r="P36" s="7"/>
      <c r="Q36" s="7">
        <f>SUM(Q3:Q35)</f>
        <v>749</v>
      </c>
      <c r="R36" s="7"/>
      <c r="S36" s="7"/>
      <c r="T36" s="7">
        <f>SUM(T3:T35)</f>
        <v>638</v>
      </c>
      <c r="U36" s="7"/>
      <c r="V36" s="7"/>
      <c r="W36" s="7">
        <f>SUM(W3:W35)</f>
        <v>262</v>
      </c>
      <c r="X36" s="7"/>
      <c r="Y36" s="7"/>
      <c r="Z36">
        <f t="shared" si="16"/>
        <v>4684</v>
      </c>
      <c r="AC36">
        <v>4429</v>
      </c>
    </row>
    <row r="37" spans="1:30" x14ac:dyDescent="0.25">
      <c r="B37">
        <v>20</v>
      </c>
      <c r="E37" s="7">
        <v>565</v>
      </c>
      <c r="F37" s="7"/>
      <c r="G37" s="7"/>
      <c r="H37" s="7">
        <v>495</v>
      </c>
      <c r="I37" s="7"/>
      <c r="J37" s="7"/>
      <c r="K37" s="7">
        <v>553</v>
      </c>
      <c r="L37" s="7"/>
      <c r="M37" s="7"/>
      <c r="N37" s="7">
        <v>489</v>
      </c>
      <c r="O37" s="7"/>
      <c r="P37" s="7"/>
      <c r="Q37" s="7">
        <v>554</v>
      </c>
      <c r="R37" s="7"/>
      <c r="S37" s="7"/>
      <c r="T37" s="7">
        <v>544</v>
      </c>
      <c r="U37" s="7"/>
      <c r="V37" s="7"/>
      <c r="W37" s="7">
        <v>240</v>
      </c>
      <c r="X37" s="7"/>
      <c r="Y37" s="7"/>
      <c r="Z37">
        <v>3440</v>
      </c>
      <c r="AC37">
        <v>3440</v>
      </c>
    </row>
    <row r="38" spans="1:30" x14ac:dyDescent="0.25">
      <c r="B38">
        <f>B36/B37</f>
        <v>1.3</v>
      </c>
      <c r="E38" s="7">
        <f>E36/E37</f>
        <v>1.3964601769911504</v>
      </c>
      <c r="F38" s="7"/>
      <c r="G38" s="7"/>
      <c r="H38" s="7">
        <f>H36/H37</f>
        <v>1.4242424242424243</v>
      </c>
      <c r="I38" s="7"/>
      <c r="J38" s="7"/>
      <c r="K38" s="7">
        <f>K36/K37</f>
        <v>1.3707052441229657</v>
      </c>
      <c r="L38" s="7"/>
      <c r="M38" s="7"/>
      <c r="N38" s="7">
        <f>N36/N37</f>
        <v>1.6012269938650308</v>
      </c>
      <c r="O38" s="7"/>
      <c r="P38" s="7"/>
      <c r="Q38" s="7">
        <f>Q36/Q37</f>
        <v>1.3519855595667869</v>
      </c>
      <c r="R38" s="7"/>
      <c r="S38" s="7"/>
      <c r="T38" s="7">
        <f>T36/T37</f>
        <v>1.1727941176470589</v>
      </c>
      <c r="U38" s="7"/>
      <c r="V38" s="7"/>
      <c r="W38" s="7">
        <f>W36/W37</f>
        <v>1.0916666666666666</v>
      </c>
      <c r="X38" s="7"/>
      <c r="Y38" s="7"/>
      <c r="Z38">
        <f>Z36/Z37</f>
        <v>1.3616279069767443</v>
      </c>
      <c r="AC38">
        <v>1.2875000000000001</v>
      </c>
    </row>
    <row r="43" spans="1:30" x14ac:dyDescent="0.25">
      <c r="B43" t="s">
        <v>158</v>
      </c>
      <c r="C43" t="s">
        <v>159</v>
      </c>
      <c r="D43" t="s">
        <v>160</v>
      </c>
      <c r="E43" t="s">
        <v>161</v>
      </c>
    </row>
    <row r="44" spans="1:30" x14ac:dyDescent="0.25">
      <c r="A44" t="s">
        <v>31</v>
      </c>
      <c r="B44">
        <v>52</v>
      </c>
      <c r="C44">
        <f>100*(B44/B$70)</f>
        <v>1.1101622544833476</v>
      </c>
      <c r="D44">
        <v>25</v>
      </c>
      <c r="E44">
        <f t="shared" ref="E44:E69" si="20">100*(D44/D$70)</f>
        <v>2.7777777777777777</v>
      </c>
    </row>
    <row r="45" spans="1:30" x14ac:dyDescent="0.25">
      <c r="A45" t="s">
        <v>32</v>
      </c>
      <c r="B45">
        <v>736</v>
      </c>
      <c r="C45">
        <f t="shared" ref="C45:C69" si="21">100*(B45/B$70)</f>
        <v>15.713065755764305</v>
      </c>
      <c r="D45">
        <v>148</v>
      </c>
      <c r="E45">
        <f t="shared" si="20"/>
        <v>16.444444444444446</v>
      </c>
    </row>
    <row r="46" spans="1:30" x14ac:dyDescent="0.25">
      <c r="A46" t="s">
        <v>65</v>
      </c>
      <c r="B46">
        <v>0</v>
      </c>
      <c r="C46">
        <f t="shared" si="21"/>
        <v>0</v>
      </c>
      <c r="D46">
        <v>40</v>
      </c>
      <c r="E46">
        <f t="shared" si="20"/>
        <v>4.4444444444444446</v>
      </c>
    </row>
    <row r="47" spans="1:30" x14ac:dyDescent="0.25">
      <c r="A47" t="s">
        <v>33</v>
      </c>
      <c r="B47">
        <v>172</v>
      </c>
      <c r="C47">
        <f t="shared" si="21"/>
        <v>3.6720751494449186</v>
      </c>
      <c r="D47">
        <v>0</v>
      </c>
      <c r="E47">
        <f t="shared" si="20"/>
        <v>0</v>
      </c>
    </row>
    <row r="48" spans="1:30" x14ac:dyDescent="0.25">
      <c r="A48" t="s">
        <v>34</v>
      </c>
      <c r="B48">
        <v>263</v>
      </c>
      <c r="C48">
        <f t="shared" si="21"/>
        <v>5.614859094790777</v>
      </c>
      <c r="D48">
        <v>100</v>
      </c>
      <c r="E48">
        <f t="shared" si="20"/>
        <v>11.111111111111111</v>
      </c>
    </row>
    <row r="49" spans="1:5" x14ac:dyDescent="0.25">
      <c r="A49" t="s">
        <v>35</v>
      </c>
      <c r="B49">
        <v>243</v>
      </c>
      <c r="C49">
        <f t="shared" si="21"/>
        <v>5.1878736122971825</v>
      </c>
      <c r="D49">
        <v>32</v>
      </c>
      <c r="E49">
        <f t="shared" si="20"/>
        <v>3.5555555555555554</v>
      </c>
    </row>
    <row r="50" spans="1:5" x14ac:dyDescent="0.25">
      <c r="A50" t="s">
        <v>66</v>
      </c>
      <c r="B50">
        <v>0</v>
      </c>
      <c r="C50">
        <f t="shared" si="21"/>
        <v>0</v>
      </c>
      <c r="D50">
        <v>11</v>
      </c>
      <c r="E50">
        <f t="shared" si="20"/>
        <v>1.2222222222222223</v>
      </c>
    </row>
    <row r="51" spans="1:5" x14ac:dyDescent="0.25">
      <c r="A51" t="s">
        <v>36</v>
      </c>
      <c r="B51">
        <v>180</v>
      </c>
      <c r="C51">
        <f t="shared" si="21"/>
        <v>3.8428693424423574</v>
      </c>
      <c r="D51">
        <v>16</v>
      </c>
      <c r="E51">
        <f t="shared" si="20"/>
        <v>1.7777777777777777</v>
      </c>
    </row>
    <row r="52" spans="1:5" x14ac:dyDescent="0.25">
      <c r="A52" t="s">
        <v>110</v>
      </c>
      <c r="B52">
        <v>112</v>
      </c>
      <c r="C52">
        <f t="shared" si="21"/>
        <v>2.3911187019641331</v>
      </c>
      <c r="D52">
        <v>12</v>
      </c>
      <c r="E52">
        <f t="shared" si="20"/>
        <v>1.3333333333333335</v>
      </c>
    </row>
    <row r="53" spans="1:5" x14ac:dyDescent="0.25">
      <c r="A53" t="s">
        <v>40</v>
      </c>
      <c r="B53">
        <v>51</v>
      </c>
      <c r="C53">
        <f t="shared" si="21"/>
        <v>1.0888129803586677</v>
      </c>
      <c r="D53">
        <v>15</v>
      </c>
      <c r="E53">
        <f t="shared" si="20"/>
        <v>1.6666666666666667</v>
      </c>
    </row>
    <row r="54" spans="1:5" x14ac:dyDescent="0.25">
      <c r="A54" t="s">
        <v>41</v>
      </c>
      <c r="B54">
        <v>8</v>
      </c>
      <c r="C54">
        <f t="shared" si="21"/>
        <v>0.17079419299743809</v>
      </c>
      <c r="D54">
        <v>79</v>
      </c>
      <c r="E54">
        <f t="shared" si="20"/>
        <v>8.7777777777777768</v>
      </c>
    </row>
    <row r="55" spans="1:5" x14ac:dyDescent="0.25">
      <c r="A55" t="s">
        <v>42</v>
      </c>
      <c r="B55">
        <v>251</v>
      </c>
      <c r="C55">
        <f t="shared" si="21"/>
        <v>5.3586678052946199</v>
      </c>
      <c r="D55">
        <v>17</v>
      </c>
      <c r="E55">
        <f t="shared" si="20"/>
        <v>1.8888888888888888</v>
      </c>
    </row>
    <row r="56" spans="1:5" x14ac:dyDescent="0.25">
      <c r="A56" t="s">
        <v>43</v>
      </c>
      <c r="B56">
        <v>48</v>
      </c>
      <c r="C56">
        <f t="shared" si="21"/>
        <v>1.0247651579846286</v>
      </c>
      <c r="D56">
        <v>4</v>
      </c>
      <c r="E56">
        <f t="shared" si="20"/>
        <v>0.44444444444444442</v>
      </c>
    </row>
    <row r="57" spans="1:5" x14ac:dyDescent="0.25">
      <c r="A57" t="s">
        <v>44</v>
      </c>
      <c r="B57">
        <v>209</v>
      </c>
      <c r="C57">
        <f t="shared" si="21"/>
        <v>4.4619982920580696</v>
      </c>
      <c r="D57">
        <v>14</v>
      </c>
      <c r="E57">
        <f t="shared" si="20"/>
        <v>1.5555555555555556</v>
      </c>
    </row>
    <row r="58" spans="1:5" x14ac:dyDescent="0.25">
      <c r="A58" t="s">
        <v>46</v>
      </c>
      <c r="B58">
        <v>178</v>
      </c>
      <c r="C58">
        <f t="shared" si="21"/>
        <v>3.8001707941929972</v>
      </c>
      <c r="D58">
        <v>49</v>
      </c>
      <c r="E58">
        <f t="shared" si="20"/>
        <v>5.4444444444444438</v>
      </c>
    </row>
    <row r="59" spans="1:5" x14ac:dyDescent="0.25">
      <c r="A59" t="s">
        <v>47</v>
      </c>
      <c r="B59">
        <v>83</v>
      </c>
      <c r="C59">
        <f t="shared" si="21"/>
        <v>1.7719897523484203</v>
      </c>
      <c r="D59">
        <v>18</v>
      </c>
      <c r="E59">
        <f t="shared" si="20"/>
        <v>2</v>
      </c>
    </row>
    <row r="60" spans="1:5" x14ac:dyDescent="0.25">
      <c r="A60" t="s">
        <v>48</v>
      </c>
      <c r="B60">
        <v>1298</v>
      </c>
      <c r="C60">
        <f t="shared" si="21"/>
        <v>27.711357813834329</v>
      </c>
      <c r="D60">
        <v>90</v>
      </c>
      <c r="E60">
        <f t="shared" si="20"/>
        <v>10</v>
      </c>
    </row>
    <row r="61" spans="1:5" x14ac:dyDescent="0.25">
      <c r="A61" t="s">
        <v>49</v>
      </c>
      <c r="B61">
        <v>26</v>
      </c>
      <c r="C61">
        <f t="shared" si="21"/>
        <v>0.5550811272416738</v>
      </c>
      <c r="D61">
        <v>43</v>
      </c>
      <c r="E61">
        <f t="shared" si="20"/>
        <v>4.7777777777777777</v>
      </c>
    </row>
    <row r="62" spans="1:5" x14ac:dyDescent="0.25">
      <c r="A62" t="s">
        <v>50</v>
      </c>
      <c r="B62">
        <v>39</v>
      </c>
      <c r="C62">
        <f t="shared" si="21"/>
        <v>0.8326216908625107</v>
      </c>
      <c r="D62">
        <v>0</v>
      </c>
      <c r="E62">
        <f t="shared" si="20"/>
        <v>0</v>
      </c>
    </row>
    <row r="63" spans="1:5" x14ac:dyDescent="0.25">
      <c r="A63" t="s">
        <v>63</v>
      </c>
      <c r="B63">
        <v>34</v>
      </c>
      <c r="C63">
        <f t="shared" si="21"/>
        <v>0.72587532023911183</v>
      </c>
      <c r="D63">
        <v>27</v>
      </c>
      <c r="E63">
        <f t="shared" si="20"/>
        <v>3</v>
      </c>
    </row>
    <row r="64" spans="1:5" x14ac:dyDescent="0.25">
      <c r="A64" t="s">
        <v>51</v>
      </c>
      <c r="B64">
        <v>20</v>
      </c>
      <c r="C64">
        <f t="shared" si="21"/>
        <v>0.42698548249359519</v>
      </c>
      <c r="D64">
        <v>2</v>
      </c>
      <c r="E64">
        <f t="shared" si="20"/>
        <v>0.22222222222222221</v>
      </c>
    </row>
    <row r="65" spans="1:5" x14ac:dyDescent="0.25">
      <c r="A65" t="s">
        <v>53</v>
      </c>
      <c r="B65">
        <v>127</v>
      </c>
      <c r="C65">
        <f t="shared" si="21"/>
        <v>2.7113578138343297</v>
      </c>
      <c r="D65">
        <v>78</v>
      </c>
      <c r="E65">
        <f t="shared" si="20"/>
        <v>8.6666666666666679</v>
      </c>
    </row>
    <row r="66" spans="1:5" x14ac:dyDescent="0.25">
      <c r="A66" t="s">
        <v>54</v>
      </c>
      <c r="B66">
        <v>127</v>
      </c>
      <c r="C66">
        <f t="shared" si="21"/>
        <v>2.7113578138343297</v>
      </c>
      <c r="D66">
        <v>7</v>
      </c>
      <c r="E66">
        <f t="shared" si="20"/>
        <v>0.77777777777777779</v>
      </c>
    </row>
    <row r="67" spans="1:5" x14ac:dyDescent="0.25">
      <c r="A67" t="s">
        <v>55</v>
      </c>
      <c r="B67">
        <v>73</v>
      </c>
      <c r="C67">
        <f t="shared" si="21"/>
        <v>1.5584970111016225</v>
      </c>
      <c r="D67">
        <v>13</v>
      </c>
      <c r="E67">
        <f t="shared" si="20"/>
        <v>1.4444444444444444</v>
      </c>
    </row>
    <row r="68" spans="1:5" x14ac:dyDescent="0.25">
      <c r="A68" t="s">
        <v>61</v>
      </c>
      <c r="B68">
        <v>250</v>
      </c>
      <c r="C68">
        <f t="shared" si="21"/>
        <v>5.3373185311699398</v>
      </c>
      <c r="D68">
        <v>60</v>
      </c>
      <c r="E68">
        <f t="shared" si="20"/>
        <v>6.666666666666667</v>
      </c>
    </row>
    <row r="69" spans="1:5" x14ac:dyDescent="0.25">
      <c r="A69" t="s">
        <v>62</v>
      </c>
      <c r="B69">
        <v>104</v>
      </c>
      <c r="C69">
        <f t="shared" si="21"/>
        <v>2.2203245089666952</v>
      </c>
      <c r="D69">
        <v>0</v>
      </c>
      <c r="E69">
        <f t="shared" si="20"/>
        <v>0</v>
      </c>
    </row>
    <row r="70" spans="1:5" x14ac:dyDescent="0.25">
      <c r="B70">
        <f>SUM(B44:B69)</f>
        <v>4684</v>
      </c>
      <c r="D70">
        <f>SUM(D44:D69)</f>
        <v>900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/>
  </sheetViews>
  <sheetFormatPr defaultRowHeight="15" x14ac:dyDescent="0.25"/>
  <cols>
    <col min="1" max="1" width="19.42578125" customWidth="1"/>
  </cols>
  <sheetData>
    <row r="1" spans="1:4" x14ac:dyDescent="0.25">
      <c r="B1" t="s">
        <v>97</v>
      </c>
      <c r="C1" t="s">
        <v>105</v>
      </c>
      <c r="D1" t="s">
        <v>96</v>
      </c>
    </row>
    <row r="2" spans="1:4" x14ac:dyDescent="0.25">
      <c r="A2" t="s">
        <v>64</v>
      </c>
      <c r="B2">
        <v>12</v>
      </c>
      <c r="C2">
        <f>100*(B2/B$29)</f>
        <v>1.3333333333333335</v>
      </c>
      <c r="D2">
        <f>RANK(B2,$B$1:$B$28)</f>
        <v>19</v>
      </c>
    </row>
    <row r="3" spans="1:4" x14ac:dyDescent="0.25">
      <c r="A3" t="s">
        <v>31</v>
      </c>
      <c r="B3">
        <v>25</v>
      </c>
      <c r="C3">
        <f t="shared" ref="C3:C28" si="0">100*(B3/B$29)</f>
        <v>2.7777777777777777</v>
      </c>
      <c r="D3">
        <f t="shared" ref="D3:D28" si="1">RANK(B3,$B$1:$B$28)</f>
        <v>12</v>
      </c>
    </row>
    <row r="4" spans="1:4" x14ac:dyDescent="0.25">
      <c r="A4" t="s">
        <v>32</v>
      </c>
      <c r="B4">
        <v>148</v>
      </c>
      <c r="C4">
        <f t="shared" si="0"/>
        <v>16.444444444444446</v>
      </c>
      <c r="D4">
        <f t="shared" si="1"/>
        <v>1</v>
      </c>
    </row>
    <row r="5" spans="1:4" x14ac:dyDescent="0.25">
      <c r="A5" t="s">
        <v>65</v>
      </c>
      <c r="B5">
        <v>40</v>
      </c>
      <c r="C5">
        <f t="shared" si="0"/>
        <v>4.4444444444444446</v>
      </c>
      <c r="D5">
        <f t="shared" si="1"/>
        <v>9</v>
      </c>
    </row>
    <row r="6" spans="1:4" x14ac:dyDescent="0.25">
      <c r="A6" t="s">
        <v>33</v>
      </c>
      <c r="B6">
        <v>0</v>
      </c>
      <c r="C6">
        <f t="shared" si="0"/>
        <v>0</v>
      </c>
      <c r="D6">
        <f t="shared" si="1"/>
        <v>24</v>
      </c>
    </row>
    <row r="7" spans="1:4" x14ac:dyDescent="0.25">
      <c r="A7" t="s">
        <v>34</v>
      </c>
      <c r="B7">
        <v>100</v>
      </c>
      <c r="C7">
        <f t="shared" si="0"/>
        <v>11.111111111111111</v>
      </c>
      <c r="D7">
        <f t="shared" si="1"/>
        <v>2</v>
      </c>
    </row>
    <row r="8" spans="1:4" x14ac:dyDescent="0.25">
      <c r="A8" t="s">
        <v>35</v>
      </c>
      <c r="B8">
        <v>32</v>
      </c>
      <c r="C8">
        <f t="shared" si="0"/>
        <v>3.5555555555555554</v>
      </c>
      <c r="D8">
        <f t="shared" si="1"/>
        <v>10</v>
      </c>
    </row>
    <row r="9" spans="1:4" x14ac:dyDescent="0.25">
      <c r="A9" t="s">
        <v>66</v>
      </c>
      <c r="B9">
        <v>11</v>
      </c>
      <c r="C9">
        <f t="shared" si="0"/>
        <v>1.2222222222222223</v>
      </c>
      <c r="D9">
        <f t="shared" si="1"/>
        <v>20</v>
      </c>
    </row>
    <row r="10" spans="1:4" x14ac:dyDescent="0.25">
      <c r="A10" t="s">
        <v>36</v>
      </c>
      <c r="B10">
        <v>16</v>
      </c>
      <c r="C10">
        <f t="shared" si="0"/>
        <v>1.7777777777777777</v>
      </c>
      <c r="D10">
        <f t="shared" si="1"/>
        <v>15</v>
      </c>
    </row>
    <row r="11" spans="1:4" x14ac:dyDescent="0.25">
      <c r="A11" t="s">
        <v>40</v>
      </c>
      <c r="B11">
        <v>15</v>
      </c>
      <c r="C11">
        <f t="shared" si="0"/>
        <v>1.6666666666666667</v>
      </c>
      <c r="D11">
        <f t="shared" si="1"/>
        <v>16</v>
      </c>
    </row>
    <row r="12" spans="1:4" x14ac:dyDescent="0.25">
      <c r="A12" t="s">
        <v>41</v>
      </c>
      <c r="B12">
        <v>79</v>
      </c>
      <c r="C12">
        <f t="shared" si="0"/>
        <v>8.7777777777777768</v>
      </c>
      <c r="D12">
        <f t="shared" si="1"/>
        <v>4</v>
      </c>
    </row>
    <row r="13" spans="1:4" x14ac:dyDescent="0.25">
      <c r="A13" t="s">
        <v>42</v>
      </c>
      <c r="B13">
        <v>17</v>
      </c>
      <c r="C13">
        <f t="shared" si="0"/>
        <v>1.8888888888888888</v>
      </c>
      <c r="D13">
        <f t="shared" si="1"/>
        <v>14</v>
      </c>
    </row>
    <row r="14" spans="1:4" x14ac:dyDescent="0.25">
      <c r="A14" t="s">
        <v>43</v>
      </c>
      <c r="B14">
        <v>4</v>
      </c>
      <c r="C14">
        <f t="shared" si="0"/>
        <v>0.44444444444444442</v>
      </c>
      <c r="D14">
        <f t="shared" si="1"/>
        <v>22</v>
      </c>
    </row>
    <row r="15" spans="1:4" x14ac:dyDescent="0.25">
      <c r="A15" t="s">
        <v>44</v>
      </c>
      <c r="B15">
        <v>14</v>
      </c>
      <c r="C15">
        <f t="shared" si="0"/>
        <v>1.5555555555555556</v>
      </c>
      <c r="D15">
        <f t="shared" si="1"/>
        <v>17</v>
      </c>
    </row>
    <row r="16" spans="1:4" x14ac:dyDescent="0.25">
      <c r="A16" t="s">
        <v>46</v>
      </c>
      <c r="B16">
        <v>49</v>
      </c>
      <c r="C16">
        <f t="shared" si="0"/>
        <v>5.4444444444444438</v>
      </c>
      <c r="D16">
        <f t="shared" si="1"/>
        <v>7</v>
      </c>
    </row>
    <row r="17" spans="1:4" x14ac:dyDescent="0.25">
      <c r="A17" t="s">
        <v>47</v>
      </c>
      <c r="B17">
        <v>18</v>
      </c>
      <c r="C17">
        <f t="shared" si="0"/>
        <v>2</v>
      </c>
      <c r="D17">
        <f t="shared" si="1"/>
        <v>13</v>
      </c>
    </row>
    <row r="18" spans="1:4" x14ac:dyDescent="0.25">
      <c r="A18" t="s">
        <v>48</v>
      </c>
      <c r="B18">
        <v>90</v>
      </c>
      <c r="C18">
        <f t="shared" si="0"/>
        <v>10</v>
      </c>
      <c r="D18">
        <f t="shared" si="1"/>
        <v>3</v>
      </c>
    </row>
    <row r="19" spans="1:4" x14ac:dyDescent="0.25">
      <c r="A19" t="s">
        <v>49</v>
      </c>
      <c r="B19">
        <v>43</v>
      </c>
      <c r="C19">
        <f t="shared" si="0"/>
        <v>4.7777777777777777</v>
      </c>
      <c r="D19">
        <f t="shared" si="1"/>
        <v>8</v>
      </c>
    </row>
    <row r="20" spans="1:4" x14ac:dyDescent="0.25">
      <c r="A20" t="s">
        <v>50</v>
      </c>
      <c r="B20">
        <v>0</v>
      </c>
      <c r="C20">
        <f t="shared" si="0"/>
        <v>0</v>
      </c>
      <c r="D20">
        <f t="shared" si="1"/>
        <v>24</v>
      </c>
    </row>
    <row r="21" spans="1:4" x14ac:dyDescent="0.25">
      <c r="A21" t="s">
        <v>63</v>
      </c>
      <c r="B21">
        <v>27</v>
      </c>
      <c r="C21">
        <f t="shared" si="0"/>
        <v>3</v>
      </c>
      <c r="D21">
        <f t="shared" si="1"/>
        <v>11</v>
      </c>
    </row>
    <row r="22" spans="1:4" x14ac:dyDescent="0.25">
      <c r="A22" t="s">
        <v>51</v>
      </c>
      <c r="B22">
        <v>2</v>
      </c>
      <c r="C22">
        <f t="shared" si="0"/>
        <v>0.22222222222222221</v>
      </c>
      <c r="D22">
        <f t="shared" si="1"/>
        <v>23</v>
      </c>
    </row>
    <row r="23" spans="1:4" x14ac:dyDescent="0.25">
      <c r="A23" t="s">
        <v>52</v>
      </c>
      <c r="B23">
        <v>0</v>
      </c>
      <c r="C23">
        <f t="shared" si="0"/>
        <v>0</v>
      </c>
      <c r="D23">
        <f t="shared" si="1"/>
        <v>24</v>
      </c>
    </row>
    <row r="24" spans="1:4" x14ac:dyDescent="0.25">
      <c r="A24" t="s">
        <v>53</v>
      </c>
      <c r="B24">
        <v>78</v>
      </c>
      <c r="C24">
        <f t="shared" si="0"/>
        <v>8.6666666666666679</v>
      </c>
      <c r="D24">
        <f t="shared" si="1"/>
        <v>5</v>
      </c>
    </row>
    <row r="25" spans="1:4" x14ac:dyDescent="0.25">
      <c r="A25" t="s">
        <v>54</v>
      </c>
      <c r="B25">
        <v>7</v>
      </c>
      <c r="C25">
        <f t="shared" si="0"/>
        <v>0.77777777777777779</v>
      </c>
      <c r="D25">
        <f t="shared" si="1"/>
        <v>21</v>
      </c>
    </row>
    <row r="26" spans="1:4" x14ac:dyDescent="0.25">
      <c r="A26" t="s">
        <v>55</v>
      </c>
      <c r="B26">
        <v>13</v>
      </c>
      <c r="C26">
        <f t="shared" si="0"/>
        <v>1.4444444444444444</v>
      </c>
      <c r="D26">
        <f t="shared" si="1"/>
        <v>18</v>
      </c>
    </row>
    <row r="27" spans="1:4" x14ac:dyDescent="0.25">
      <c r="A27" t="s">
        <v>61</v>
      </c>
      <c r="B27">
        <v>60</v>
      </c>
      <c r="C27">
        <f t="shared" si="0"/>
        <v>6.666666666666667</v>
      </c>
      <c r="D27">
        <f t="shared" si="1"/>
        <v>6</v>
      </c>
    </row>
    <row r="28" spans="1:4" x14ac:dyDescent="0.25">
      <c r="A28" t="s">
        <v>62</v>
      </c>
      <c r="B28">
        <v>0</v>
      </c>
      <c r="C28">
        <f t="shared" si="0"/>
        <v>0</v>
      </c>
      <c r="D28">
        <f t="shared" si="1"/>
        <v>24</v>
      </c>
    </row>
    <row r="29" spans="1:4" x14ac:dyDescent="0.25">
      <c r="A29" t="s">
        <v>94</v>
      </c>
      <c r="B29">
        <f>SUM(B2:B28)</f>
        <v>900</v>
      </c>
    </row>
    <row r="30" spans="1:4" x14ac:dyDescent="0.25">
      <c r="A30" t="s">
        <v>103</v>
      </c>
      <c r="B30">
        <v>874</v>
      </c>
    </row>
    <row r="31" spans="1:4" x14ac:dyDescent="0.25">
      <c r="A31" t="s">
        <v>7</v>
      </c>
      <c r="B31">
        <f>B29/B30</f>
        <v>1.0297482837528604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/>
  </sheetViews>
  <sheetFormatPr defaultRowHeight="15" x14ac:dyDescent="0.25"/>
  <cols>
    <col min="1" max="1" width="17.28515625" customWidth="1"/>
    <col min="2" max="2" width="10.28515625" customWidth="1"/>
    <col min="3" max="3" width="10.85546875" customWidth="1"/>
    <col min="4" max="4" width="12.140625" customWidth="1"/>
    <col min="6" max="6" width="14.140625" customWidth="1"/>
    <col min="7" max="7" width="14.42578125" customWidth="1"/>
    <col min="8" max="8" width="17.28515625" customWidth="1"/>
    <col min="9" max="9" width="14.42578125" customWidth="1"/>
    <col min="10" max="10" width="14.28515625" customWidth="1"/>
  </cols>
  <sheetData>
    <row r="1" spans="1:12" x14ac:dyDescent="0.25">
      <c r="B1" t="s">
        <v>68</v>
      </c>
      <c r="C1" s="2" t="s">
        <v>0</v>
      </c>
      <c r="D1" s="2" t="s">
        <v>137</v>
      </c>
      <c r="E1" s="2" t="s">
        <v>6</v>
      </c>
      <c r="F1" s="2" t="s">
        <v>138</v>
      </c>
      <c r="G1" s="2" t="s">
        <v>140</v>
      </c>
      <c r="H1" s="3" t="s">
        <v>139</v>
      </c>
      <c r="I1" s="3" t="s">
        <v>141</v>
      </c>
      <c r="J1" s="2" t="s">
        <v>142</v>
      </c>
      <c r="K1" s="2" t="s">
        <v>154</v>
      </c>
      <c r="L1" s="2" t="s">
        <v>67</v>
      </c>
    </row>
    <row r="2" spans="1:12" x14ac:dyDescent="0.25">
      <c r="A2" t="s">
        <v>111</v>
      </c>
      <c r="B2">
        <v>91</v>
      </c>
      <c r="C2" s="1">
        <v>0.98719999999999997</v>
      </c>
      <c r="D2" s="1">
        <v>0.49349999999999999</v>
      </c>
      <c r="E2" s="6">
        <v>0.93289999999999995</v>
      </c>
      <c r="F2" s="1">
        <v>0.68400000000000005</v>
      </c>
      <c r="G2" s="1">
        <v>0.2969</v>
      </c>
      <c r="H2" s="1">
        <v>0.35160000000000002</v>
      </c>
      <c r="I2" s="1">
        <v>0.4375</v>
      </c>
      <c r="J2" s="1">
        <v>0.52339999999999998</v>
      </c>
      <c r="K2" s="1">
        <v>0.71599999999999997</v>
      </c>
      <c r="L2" s="1">
        <v>0.5</v>
      </c>
    </row>
    <row r="3" spans="1:12" x14ac:dyDescent="0.25">
      <c r="A3" t="s">
        <v>112</v>
      </c>
      <c r="B3">
        <v>120</v>
      </c>
      <c r="C3" s="1">
        <v>0.97729999999999995</v>
      </c>
      <c r="D3" s="6">
        <v>0.51449999999999996</v>
      </c>
      <c r="E3" s="1">
        <v>0.92849999999999999</v>
      </c>
      <c r="F3" s="1">
        <v>0.65590000000000004</v>
      </c>
      <c r="G3" s="6">
        <v>0.34360000000000002</v>
      </c>
      <c r="H3" s="1">
        <v>0.40489999999999998</v>
      </c>
      <c r="I3" s="1">
        <v>0.41720000000000002</v>
      </c>
      <c r="J3" s="1">
        <v>0.51529999999999998</v>
      </c>
      <c r="K3" s="1">
        <v>0.73709999999999998</v>
      </c>
      <c r="L3" s="1">
        <v>0</v>
      </c>
    </row>
    <row r="4" spans="1:12" x14ac:dyDescent="0.25">
      <c r="A4" t="s">
        <v>114</v>
      </c>
      <c r="B4">
        <v>94</v>
      </c>
      <c r="C4" s="1">
        <v>0.99109999999999998</v>
      </c>
      <c r="D4" s="1">
        <v>0.4582</v>
      </c>
      <c r="E4" s="1">
        <v>0.92269999999999996</v>
      </c>
      <c r="F4" s="1">
        <v>0.69089999999999996</v>
      </c>
      <c r="G4" s="1">
        <v>0.33229999999999998</v>
      </c>
      <c r="H4" s="6">
        <v>0.40749999999999997</v>
      </c>
      <c r="I4" s="6">
        <v>0.46389999999999998</v>
      </c>
      <c r="J4" s="6">
        <v>0.56430000000000002</v>
      </c>
      <c r="K4" s="1">
        <v>0.76470000000000005</v>
      </c>
      <c r="L4" s="1">
        <v>0</v>
      </c>
    </row>
    <row r="5" spans="1:12" x14ac:dyDescent="0.25">
      <c r="A5" t="s">
        <v>117</v>
      </c>
      <c r="B5">
        <v>108</v>
      </c>
      <c r="C5" s="1">
        <v>0.98909999999999998</v>
      </c>
      <c r="D5" s="1">
        <v>0.436</v>
      </c>
      <c r="E5" s="1">
        <v>0.93110000000000004</v>
      </c>
      <c r="F5" s="6">
        <v>0.69199999999999995</v>
      </c>
      <c r="G5" s="1">
        <v>0.26319999999999999</v>
      </c>
      <c r="H5" s="1">
        <v>0.28289999999999998</v>
      </c>
      <c r="I5" s="1">
        <v>0.38159999999999999</v>
      </c>
      <c r="J5" s="1">
        <v>0.46050000000000002</v>
      </c>
      <c r="K5" s="1">
        <v>0.73499999999999999</v>
      </c>
      <c r="L5" s="1">
        <v>0</v>
      </c>
    </row>
    <row r="6" spans="1:12" x14ac:dyDescent="0.25">
      <c r="A6" t="s">
        <v>120</v>
      </c>
      <c r="B6">
        <v>114</v>
      </c>
      <c r="C6" s="1">
        <v>0.99139999999999995</v>
      </c>
      <c r="D6" s="1">
        <v>0.32590000000000002</v>
      </c>
      <c r="E6" s="1">
        <v>0.91890000000000005</v>
      </c>
      <c r="F6" s="1">
        <v>0.49630000000000002</v>
      </c>
      <c r="G6" s="1">
        <v>0.17929999999999999</v>
      </c>
      <c r="H6" s="1">
        <v>0.22070000000000001</v>
      </c>
      <c r="I6" s="1">
        <v>0.2621</v>
      </c>
      <c r="J6" s="1">
        <v>0.3448</v>
      </c>
      <c r="K6" s="1">
        <v>0.69059999999999999</v>
      </c>
      <c r="L6" s="1">
        <v>0</v>
      </c>
    </row>
    <row r="7" spans="1:12" x14ac:dyDescent="0.25">
      <c r="A7" t="s">
        <v>124</v>
      </c>
      <c r="B7">
        <v>38</v>
      </c>
      <c r="C7" s="1">
        <v>0.99080000000000001</v>
      </c>
      <c r="D7" s="1">
        <v>0.3095</v>
      </c>
      <c r="E7" s="1">
        <v>0.91300000000000003</v>
      </c>
      <c r="F7" s="1">
        <v>0.5</v>
      </c>
      <c r="G7" s="1">
        <v>0.21179999999999999</v>
      </c>
      <c r="H7" s="1">
        <v>0.30230000000000001</v>
      </c>
      <c r="I7" s="1">
        <v>0.3256</v>
      </c>
      <c r="J7" s="1">
        <v>0.44190000000000002</v>
      </c>
      <c r="K7" s="1">
        <v>0.69640000000000002</v>
      </c>
      <c r="L7" s="1">
        <v>0</v>
      </c>
    </row>
    <row r="8" spans="1:12" x14ac:dyDescent="0.25">
      <c r="A8" t="s">
        <v>113</v>
      </c>
      <c r="B8">
        <v>96</v>
      </c>
      <c r="C8" s="1">
        <v>0.97950000000000004</v>
      </c>
      <c r="D8" s="1">
        <v>0.49399999999999999</v>
      </c>
      <c r="E8" s="1">
        <v>0.92159999999999997</v>
      </c>
      <c r="F8" s="1">
        <v>0.61350000000000005</v>
      </c>
      <c r="G8" s="1">
        <v>0.3</v>
      </c>
      <c r="H8" s="1">
        <v>0.33850000000000002</v>
      </c>
      <c r="I8" s="1">
        <v>0.34620000000000001</v>
      </c>
      <c r="J8" s="1">
        <v>0.40770000000000001</v>
      </c>
      <c r="K8" s="1">
        <v>0.70679999999999998</v>
      </c>
      <c r="L8" s="1">
        <v>0</v>
      </c>
    </row>
    <row r="9" spans="1:12" x14ac:dyDescent="0.25">
      <c r="A9" t="s">
        <v>115</v>
      </c>
      <c r="B9">
        <v>83</v>
      </c>
      <c r="C9" s="1">
        <v>0.9859</v>
      </c>
      <c r="D9" s="1">
        <v>0.35560000000000003</v>
      </c>
      <c r="E9" s="1">
        <v>0.89929999999999999</v>
      </c>
      <c r="F9" s="1">
        <v>0.62219999999999998</v>
      </c>
      <c r="G9" s="1">
        <v>0.28460000000000002</v>
      </c>
      <c r="H9" s="1">
        <v>0.3004</v>
      </c>
      <c r="I9" s="1">
        <v>0.43480000000000002</v>
      </c>
      <c r="J9" s="1">
        <v>0.4506</v>
      </c>
      <c r="K9" s="6">
        <v>0.87119999999999997</v>
      </c>
      <c r="L9" s="1">
        <v>0.28570000000000001</v>
      </c>
    </row>
    <row r="10" spans="1:12" x14ac:dyDescent="0.25">
      <c r="A10" t="s">
        <v>118</v>
      </c>
      <c r="B10">
        <v>91</v>
      </c>
      <c r="C10" s="1">
        <v>0.98309999999999997</v>
      </c>
      <c r="D10" s="1">
        <v>0.4269</v>
      </c>
      <c r="E10" s="1">
        <v>0.91579999999999995</v>
      </c>
      <c r="F10" s="1">
        <v>0.64029999999999998</v>
      </c>
      <c r="G10" s="1">
        <v>0.25290000000000001</v>
      </c>
      <c r="H10" s="1">
        <v>0.3372</v>
      </c>
      <c r="I10" s="1">
        <v>0.3831</v>
      </c>
      <c r="J10" s="1">
        <v>0.50570000000000004</v>
      </c>
      <c r="K10" s="1">
        <v>0.74709999999999999</v>
      </c>
      <c r="L10" s="1">
        <v>0.25</v>
      </c>
    </row>
    <row r="11" spans="1:12" x14ac:dyDescent="0.25">
      <c r="A11" t="s">
        <v>121</v>
      </c>
      <c r="B11">
        <v>93</v>
      </c>
      <c r="C11" s="1">
        <v>0.99019999999999997</v>
      </c>
      <c r="D11" s="1">
        <v>0.33329999999999999</v>
      </c>
      <c r="E11" s="1">
        <v>0.91600000000000004</v>
      </c>
      <c r="F11" s="1">
        <v>0.52139999999999997</v>
      </c>
      <c r="G11" s="1">
        <v>0.13450000000000001</v>
      </c>
      <c r="H11" s="1">
        <v>0.18490000000000001</v>
      </c>
      <c r="I11" s="1">
        <v>0.21010000000000001</v>
      </c>
      <c r="J11" s="1">
        <v>0.31929999999999997</v>
      </c>
      <c r="K11" s="1">
        <v>0.63370000000000004</v>
      </c>
      <c r="L11" s="1">
        <v>0.25</v>
      </c>
    </row>
    <row r="12" spans="1:12" x14ac:dyDescent="0.25">
      <c r="A12" t="s">
        <v>125</v>
      </c>
      <c r="B12">
        <v>41</v>
      </c>
      <c r="C12" s="1">
        <v>0.99329999999999996</v>
      </c>
      <c r="D12" s="1">
        <v>0.34410000000000002</v>
      </c>
      <c r="E12" s="1">
        <v>0.92120000000000002</v>
      </c>
      <c r="F12" s="1">
        <v>0.40860000000000002</v>
      </c>
      <c r="G12" s="1">
        <v>0.25259999999999999</v>
      </c>
      <c r="H12" s="1">
        <v>0.25259999999999999</v>
      </c>
      <c r="I12" s="1">
        <v>0.31580000000000003</v>
      </c>
      <c r="J12" s="1">
        <v>0.33679999999999999</v>
      </c>
      <c r="K12" s="1">
        <v>0.71009999999999995</v>
      </c>
      <c r="L12" s="1">
        <v>0</v>
      </c>
    </row>
    <row r="13" spans="1:12" x14ac:dyDescent="0.25">
      <c r="A13" t="s">
        <v>116</v>
      </c>
      <c r="B13">
        <v>86</v>
      </c>
      <c r="C13" s="1">
        <v>0.97240000000000004</v>
      </c>
      <c r="D13" s="1">
        <v>0.44619999999999999</v>
      </c>
      <c r="E13" s="1">
        <v>0.90229999999999999</v>
      </c>
      <c r="F13" s="1">
        <v>0.62150000000000005</v>
      </c>
      <c r="G13" s="1">
        <v>0.22989999999999999</v>
      </c>
      <c r="H13" s="1">
        <v>0.31419999999999998</v>
      </c>
      <c r="I13" s="1">
        <v>0.29120000000000001</v>
      </c>
      <c r="J13" s="1">
        <v>0.42149999999999999</v>
      </c>
      <c r="K13" s="1">
        <v>0.74860000000000004</v>
      </c>
      <c r="L13" s="1">
        <v>0</v>
      </c>
    </row>
    <row r="14" spans="1:12" x14ac:dyDescent="0.25">
      <c r="A14" t="s">
        <v>119</v>
      </c>
      <c r="B14">
        <v>115</v>
      </c>
      <c r="C14" s="4">
        <v>0.95609999999999995</v>
      </c>
      <c r="D14" s="1">
        <v>0.50180000000000002</v>
      </c>
      <c r="E14" s="1">
        <v>0.90349999999999997</v>
      </c>
      <c r="F14" s="1">
        <v>0.63470000000000004</v>
      </c>
      <c r="G14" s="1">
        <v>0.27050000000000002</v>
      </c>
      <c r="H14" s="1">
        <v>0.31319999999999998</v>
      </c>
      <c r="I14" s="1">
        <v>0.33450000000000002</v>
      </c>
      <c r="J14" s="1">
        <v>0.4128</v>
      </c>
      <c r="K14" s="1">
        <v>0.67710000000000004</v>
      </c>
      <c r="L14" s="1">
        <v>0</v>
      </c>
    </row>
    <row r="15" spans="1:12" x14ac:dyDescent="0.25">
      <c r="A15" t="s">
        <v>122</v>
      </c>
      <c r="B15">
        <v>100</v>
      </c>
      <c r="C15" s="1">
        <v>0.97889999999999999</v>
      </c>
      <c r="D15" s="1">
        <v>0.26669999999999999</v>
      </c>
      <c r="E15" s="4">
        <v>0.89610000000000001</v>
      </c>
      <c r="F15" s="4">
        <v>0.39219999999999999</v>
      </c>
      <c r="G15" s="1">
        <v>0.1077</v>
      </c>
      <c r="H15" s="1">
        <v>0.13850000000000001</v>
      </c>
      <c r="I15" s="4">
        <v>0.1462</v>
      </c>
      <c r="J15" s="4">
        <v>0.21540000000000001</v>
      </c>
      <c r="K15" s="4">
        <v>0.60770000000000002</v>
      </c>
      <c r="L15" s="1">
        <v>0</v>
      </c>
    </row>
    <row r="16" spans="1:12" x14ac:dyDescent="0.25">
      <c r="A16" t="s">
        <v>126</v>
      </c>
      <c r="B16">
        <v>36</v>
      </c>
      <c r="C16" s="1">
        <v>0.97950000000000004</v>
      </c>
      <c r="D16" s="1">
        <v>0.45979999999999999</v>
      </c>
      <c r="E16" s="1">
        <v>0.91690000000000005</v>
      </c>
      <c r="F16" s="1">
        <v>0.68969999999999998</v>
      </c>
      <c r="G16" s="1">
        <v>0.25290000000000001</v>
      </c>
      <c r="H16" s="1">
        <v>0.3448</v>
      </c>
      <c r="I16" s="1">
        <v>0.25290000000000001</v>
      </c>
      <c r="J16" s="1">
        <v>0.45979999999999999</v>
      </c>
      <c r="K16" s="1">
        <v>0.70269999999999999</v>
      </c>
      <c r="L16" s="1">
        <v>0</v>
      </c>
    </row>
    <row r="17" spans="1:12" x14ac:dyDescent="0.25">
      <c r="A17" t="s">
        <v>130</v>
      </c>
      <c r="B17">
        <v>93</v>
      </c>
      <c r="C17" s="1">
        <v>0.99070000000000003</v>
      </c>
      <c r="D17" s="1">
        <v>0.33079999999999998</v>
      </c>
      <c r="E17" s="1">
        <v>0.90720000000000001</v>
      </c>
      <c r="F17" s="1">
        <v>0.56389999999999996</v>
      </c>
      <c r="G17" s="1">
        <v>0.1918</v>
      </c>
      <c r="H17" s="1">
        <v>0.22600000000000001</v>
      </c>
      <c r="I17" s="1">
        <v>0.28770000000000001</v>
      </c>
      <c r="J17" s="1">
        <v>0.35620000000000002</v>
      </c>
      <c r="K17" s="1">
        <v>0.70589999999999997</v>
      </c>
      <c r="L17" s="1">
        <v>0</v>
      </c>
    </row>
    <row r="18" spans="1:12" x14ac:dyDescent="0.25">
      <c r="A18" t="s">
        <v>131</v>
      </c>
      <c r="B18">
        <v>90</v>
      </c>
      <c r="C18" s="6">
        <v>0.99560000000000004</v>
      </c>
      <c r="D18" s="1">
        <v>0.27429999999999999</v>
      </c>
      <c r="E18" s="1">
        <v>0.90639999999999998</v>
      </c>
      <c r="F18" s="1">
        <v>0.49559999999999998</v>
      </c>
      <c r="G18" s="1">
        <v>0.1603</v>
      </c>
      <c r="H18" s="1">
        <v>0.20250000000000001</v>
      </c>
      <c r="I18" s="1">
        <v>0.2954</v>
      </c>
      <c r="J18" s="1">
        <v>0.41349999999999998</v>
      </c>
      <c r="K18" s="1">
        <v>0.75160000000000005</v>
      </c>
      <c r="L18" s="1">
        <v>0</v>
      </c>
    </row>
    <row r="19" spans="1:12" x14ac:dyDescent="0.25">
      <c r="A19" t="s">
        <v>129</v>
      </c>
      <c r="B19">
        <v>43</v>
      </c>
      <c r="C19" s="1">
        <v>0.99460000000000004</v>
      </c>
      <c r="D19" s="4">
        <v>0.18179999999999999</v>
      </c>
      <c r="E19" s="1">
        <v>0.91600000000000004</v>
      </c>
      <c r="F19" s="1">
        <v>0.58589999999999998</v>
      </c>
      <c r="G19" s="4">
        <v>7.5499999999999998E-2</v>
      </c>
      <c r="H19" s="4">
        <v>0.1132</v>
      </c>
      <c r="I19" s="1">
        <v>0.32079999999999997</v>
      </c>
      <c r="J19" s="1">
        <v>0.434</v>
      </c>
      <c r="K19" s="1">
        <v>0.68969999999999998</v>
      </c>
      <c r="L19" s="1">
        <v>0</v>
      </c>
    </row>
    <row r="20" spans="1:12" x14ac:dyDescent="0.25">
      <c r="A20" t="s">
        <v>123</v>
      </c>
      <c r="B20">
        <v>106</v>
      </c>
      <c r="C20" s="1">
        <v>0.98819999999999997</v>
      </c>
      <c r="D20" s="1">
        <v>0.3095</v>
      </c>
      <c r="E20" s="1">
        <v>0.91600000000000004</v>
      </c>
      <c r="F20" s="1">
        <v>0.53169999999999995</v>
      </c>
      <c r="G20" s="1">
        <v>0.14729999999999999</v>
      </c>
      <c r="H20" s="1">
        <v>0.20930000000000001</v>
      </c>
      <c r="I20" s="1">
        <v>0.24030000000000001</v>
      </c>
      <c r="J20" s="1">
        <v>0.35659999999999997</v>
      </c>
      <c r="K20" s="1">
        <v>0.68940000000000001</v>
      </c>
      <c r="L20" s="1">
        <v>0</v>
      </c>
    </row>
    <row r="21" spans="1:12" x14ac:dyDescent="0.25">
      <c r="A21" t="s">
        <v>127</v>
      </c>
      <c r="B21">
        <v>41</v>
      </c>
      <c r="C21" s="1">
        <v>0.99370000000000003</v>
      </c>
      <c r="D21" s="1">
        <v>0.27179999999999999</v>
      </c>
      <c r="E21" s="1">
        <v>0.91049999999999998</v>
      </c>
      <c r="F21" s="1">
        <v>0.58250000000000002</v>
      </c>
      <c r="G21" s="1">
        <v>0.1714</v>
      </c>
      <c r="H21" s="1">
        <v>0.20949999999999999</v>
      </c>
      <c r="I21" s="1">
        <v>0.34289999999999998</v>
      </c>
      <c r="J21" s="1">
        <v>0.41899999999999998</v>
      </c>
      <c r="K21" s="1">
        <v>0.66669999999999996</v>
      </c>
      <c r="L21" s="1">
        <v>0</v>
      </c>
    </row>
    <row r="22" spans="1:12" x14ac:dyDescent="0.25">
      <c r="A22" t="s">
        <v>128</v>
      </c>
      <c r="B22">
        <v>41</v>
      </c>
      <c r="C22" s="1">
        <v>0.99380000000000002</v>
      </c>
      <c r="D22" s="1">
        <v>0.31069999999999998</v>
      </c>
      <c r="E22" s="1">
        <v>0.91679999999999995</v>
      </c>
      <c r="F22" s="1">
        <v>0.56310000000000004</v>
      </c>
      <c r="G22" s="1">
        <v>0.14680000000000001</v>
      </c>
      <c r="H22" s="1">
        <v>0.20180000000000001</v>
      </c>
      <c r="I22" s="1">
        <v>0.22020000000000001</v>
      </c>
      <c r="J22" s="1">
        <v>0.31190000000000001</v>
      </c>
      <c r="K22" s="1">
        <v>0.63080000000000003</v>
      </c>
      <c r="L22" s="1">
        <v>0</v>
      </c>
    </row>
    <row r="23" spans="1:12" x14ac:dyDescent="0.25">
      <c r="C23" s="1"/>
      <c r="D23" s="1"/>
      <c r="E23" s="1"/>
      <c r="F23" s="1"/>
      <c r="G23" s="1"/>
      <c r="H23" s="1"/>
      <c r="I23" s="1"/>
      <c r="J23" s="1"/>
      <c r="K23" s="1"/>
    </row>
    <row r="24" spans="1:12" x14ac:dyDescent="0.25">
      <c r="A24" t="s">
        <v>132</v>
      </c>
      <c r="B24" s="1">
        <f t="shared" ref="B24:K24" si="0">AVERAGE(B2:B22)</f>
        <v>81.904761904761898</v>
      </c>
      <c r="C24" s="1">
        <f t="shared" si="0"/>
        <v>0.98582857142857128</v>
      </c>
      <c r="D24" s="1">
        <f t="shared" si="0"/>
        <v>0.37356666666666666</v>
      </c>
      <c r="E24" s="1">
        <f t="shared" si="0"/>
        <v>0.91489047619047614</v>
      </c>
      <c r="F24" s="1">
        <f t="shared" si="0"/>
        <v>0.58028095238095245</v>
      </c>
      <c r="G24" s="1">
        <f t="shared" si="0"/>
        <v>0.21932380952380959</v>
      </c>
      <c r="H24" s="1">
        <f t="shared" si="0"/>
        <v>0.26935714285714285</v>
      </c>
      <c r="I24" s="1">
        <f t="shared" si="0"/>
        <v>0.3195238095238096</v>
      </c>
      <c r="J24" s="1">
        <f t="shared" si="0"/>
        <v>0.41290476190476189</v>
      </c>
      <c r="K24" s="1">
        <f t="shared" si="0"/>
        <v>0.7085190476190476</v>
      </c>
    </row>
    <row r="25" spans="1:12" x14ac:dyDescent="0.25">
      <c r="C25" s="1"/>
      <c r="D25" s="1"/>
      <c r="E25" s="1"/>
      <c r="F25" s="1"/>
      <c r="G25" s="1"/>
      <c r="H25" s="1"/>
      <c r="I25" s="1"/>
      <c r="J25" s="1"/>
      <c r="K25" s="1"/>
    </row>
    <row r="26" spans="1:12" x14ac:dyDescent="0.25">
      <c r="A26" t="s">
        <v>8</v>
      </c>
      <c r="C26" s="1"/>
      <c r="D26" s="1"/>
      <c r="E26" s="1"/>
      <c r="F26" s="1"/>
      <c r="G26" s="1"/>
      <c r="H26" s="1"/>
      <c r="I26" s="1"/>
      <c r="J26" s="1"/>
      <c r="K26" s="1"/>
      <c r="L26" t="s">
        <v>10</v>
      </c>
    </row>
    <row r="27" spans="1:12" x14ac:dyDescent="0.25">
      <c r="A27" t="s">
        <v>87</v>
      </c>
      <c r="B27" s="6">
        <f t="shared" ref="B27:K27" si="1">AVERAGE(B2:B7)</f>
        <v>94.166666666666671</v>
      </c>
      <c r="C27" s="1">
        <f t="shared" si="1"/>
        <v>0.98781666666666668</v>
      </c>
      <c r="D27" s="1">
        <f t="shared" si="1"/>
        <v>0.42293333333333333</v>
      </c>
      <c r="E27" s="6">
        <f t="shared" si="1"/>
        <v>0.92451666666666676</v>
      </c>
      <c r="F27" s="6">
        <f t="shared" si="1"/>
        <v>0.61985000000000012</v>
      </c>
      <c r="G27" s="6">
        <f t="shared" si="1"/>
        <v>0.27118333333333339</v>
      </c>
      <c r="H27" s="6">
        <f t="shared" si="1"/>
        <v>0.32831666666666665</v>
      </c>
      <c r="I27" s="6">
        <f t="shared" si="1"/>
        <v>0.38131666666666669</v>
      </c>
      <c r="J27" s="6">
        <f t="shared" si="1"/>
        <v>0.47503333333333325</v>
      </c>
      <c r="K27" s="1">
        <f t="shared" si="1"/>
        <v>0.72329999999999994</v>
      </c>
      <c r="L27" s="6">
        <f t="shared" ref="L27:L33" si="2">AVERAGE(C27:K27)</f>
        <v>0.57047407407407413</v>
      </c>
    </row>
    <row r="28" spans="1:12" x14ac:dyDescent="0.25">
      <c r="A28" t="s">
        <v>88</v>
      </c>
      <c r="B28" s="1">
        <f t="shared" ref="B28:K28" si="3">AVERAGE(B2,B8,B10,B11,B9,B12)</f>
        <v>82.5</v>
      </c>
      <c r="C28" s="1">
        <f t="shared" si="3"/>
        <v>0.98653333333333315</v>
      </c>
      <c r="D28" s="1">
        <f t="shared" si="3"/>
        <v>0.40789999999999998</v>
      </c>
      <c r="E28" s="1">
        <f t="shared" si="3"/>
        <v>0.91779999999999984</v>
      </c>
      <c r="F28" s="1">
        <f t="shared" si="3"/>
        <v>0.58166666666666667</v>
      </c>
      <c r="G28" s="1">
        <f t="shared" si="3"/>
        <v>0.25358333333333333</v>
      </c>
      <c r="H28" s="1">
        <f t="shared" si="3"/>
        <v>0.29420000000000002</v>
      </c>
      <c r="I28" s="1">
        <f t="shared" si="3"/>
        <v>0.35458333333333331</v>
      </c>
      <c r="J28" s="1">
        <f t="shared" si="3"/>
        <v>0.42391666666666666</v>
      </c>
      <c r="K28" s="6">
        <f t="shared" si="3"/>
        <v>0.73081666666666667</v>
      </c>
      <c r="L28" s="1">
        <f t="shared" si="2"/>
        <v>0.55011111111111111</v>
      </c>
    </row>
    <row r="29" spans="1:12" x14ac:dyDescent="0.25">
      <c r="A29" t="s">
        <v>89</v>
      </c>
      <c r="B29" s="5">
        <f t="shared" ref="B29:K29" si="4">AVERAGE(B3,B8,B14,B15,B13,B16)</f>
        <v>92.166666666666671</v>
      </c>
      <c r="C29" s="4">
        <f t="shared" si="4"/>
        <v>0.97394999999999987</v>
      </c>
      <c r="D29" s="6">
        <f t="shared" si="4"/>
        <v>0.44716666666666666</v>
      </c>
      <c r="E29" s="4">
        <f t="shared" si="4"/>
        <v>0.91148333333333331</v>
      </c>
      <c r="F29" s="1">
        <f t="shared" si="4"/>
        <v>0.60124999999999995</v>
      </c>
      <c r="G29" s="1">
        <f t="shared" si="4"/>
        <v>0.25076666666666664</v>
      </c>
      <c r="H29" s="1">
        <f t="shared" si="4"/>
        <v>0.30901666666666666</v>
      </c>
      <c r="I29" s="1">
        <f t="shared" si="4"/>
        <v>0.29803333333333332</v>
      </c>
      <c r="J29" s="1">
        <f t="shared" si="4"/>
        <v>0.4054166666666667</v>
      </c>
      <c r="K29" s="1">
        <f t="shared" si="4"/>
        <v>0.69666666666666666</v>
      </c>
      <c r="L29" s="1">
        <f t="shared" si="2"/>
        <v>0.54374999999999984</v>
      </c>
    </row>
    <row r="30" spans="1:12" x14ac:dyDescent="0.25">
      <c r="A30" t="s">
        <v>90</v>
      </c>
      <c r="B30" s="1">
        <f t="shared" ref="B30:I30" si="5">AVERAGE(B3,B8,B12,B13,B20,B21)</f>
        <v>81.666666666666671</v>
      </c>
      <c r="C30" s="1">
        <f t="shared" si="5"/>
        <v>0.98406666666666676</v>
      </c>
      <c r="D30" s="1">
        <f t="shared" si="5"/>
        <v>0.39668333333333328</v>
      </c>
      <c r="E30" s="5">
        <f t="shared" si="5"/>
        <v>0.91668333333333329</v>
      </c>
      <c r="F30" s="1">
        <f t="shared" si="5"/>
        <v>0.56894999999999996</v>
      </c>
      <c r="G30" s="1">
        <f t="shared" si="5"/>
        <v>0.24079999999999999</v>
      </c>
      <c r="H30" s="1">
        <f t="shared" si="5"/>
        <v>0.28816666666666668</v>
      </c>
      <c r="I30" s="1">
        <f t="shared" si="5"/>
        <v>0.3256</v>
      </c>
      <c r="J30" s="5">
        <f>AVERAGE(J3,J8,J12,J13,J17,J21)</f>
        <v>0.40941666666666671</v>
      </c>
      <c r="K30" s="5">
        <f>AVERAGE(K3,K8,K12,K13,K20,K21)</f>
        <v>0.70978333333333332</v>
      </c>
      <c r="L30" s="1">
        <f t="shared" ref="L30" si="6">AVERAGE(C30:K30)</f>
        <v>0.53779444444444446</v>
      </c>
    </row>
    <row r="31" spans="1:12" x14ac:dyDescent="0.25">
      <c r="A31" t="s">
        <v>91</v>
      </c>
      <c r="B31" s="1">
        <f t="shared" ref="B31:K31" si="7">AVERAGE(B5,B10,B14,B20,B17,B21)</f>
        <v>92.333333333333329</v>
      </c>
      <c r="C31" s="1">
        <f t="shared" si="7"/>
        <v>0.98348333333333338</v>
      </c>
      <c r="D31" s="1">
        <f t="shared" si="7"/>
        <v>0.37946666666666662</v>
      </c>
      <c r="E31" s="1">
        <f t="shared" si="7"/>
        <v>0.91401666666666659</v>
      </c>
      <c r="F31" s="1">
        <f t="shared" si="7"/>
        <v>0.60751666666666659</v>
      </c>
      <c r="G31" s="1">
        <f t="shared" si="7"/>
        <v>0.21618333333333331</v>
      </c>
      <c r="H31" s="1">
        <f t="shared" si="7"/>
        <v>0.26301666666666668</v>
      </c>
      <c r="I31" s="1">
        <f t="shared" si="7"/>
        <v>0.32834999999999998</v>
      </c>
      <c r="J31" s="1">
        <f t="shared" si="7"/>
        <v>0.41846666666666671</v>
      </c>
      <c r="K31" s="1">
        <f t="shared" si="7"/>
        <v>0.70353333333333323</v>
      </c>
      <c r="L31" s="1">
        <f t="shared" si="2"/>
        <v>0.53489259259259259</v>
      </c>
    </row>
    <row r="32" spans="1:12" x14ac:dyDescent="0.25">
      <c r="A32" t="s">
        <v>92</v>
      </c>
      <c r="B32" s="5">
        <f t="shared" ref="B32:K32" si="8">AVERAGE(B6,B11,B15,B20,B18,B22)</f>
        <v>90.666666666666671</v>
      </c>
      <c r="C32" s="5">
        <f t="shared" si="8"/>
        <v>0.98968333333333336</v>
      </c>
      <c r="D32" s="4">
        <f t="shared" si="8"/>
        <v>0.30339999999999995</v>
      </c>
      <c r="E32" s="1">
        <f t="shared" si="8"/>
        <v>0.91170000000000007</v>
      </c>
      <c r="F32" s="4">
        <f t="shared" si="8"/>
        <v>0.50004999999999999</v>
      </c>
      <c r="G32" s="4">
        <f t="shared" si="8"/>
        <v>0.14598333333333333</v>
      </c>
      <c r="H32" s="4">
        <f t="shared" si="8"/>
        <v>0.19295000000000004</v>
      </c>
      <c r="I32" s="4">
        <f t="shared" si="8"/>
        <v>0.22905</v>
      </c>
      <c r="J32" s="4">
        <f t="shared" si="8"/>
        <v>0.32691666666666669</v>
      </c>
      <c r="K32" s="4">
        <f t="shared" si="8"/>
        <v>0.6673</v>
      </c>
      <c r="L32" s="4">
        <f t="shared" si="2"/>
        <v>0.47411481481481477</v>
      </c>
    </row>
    <row r="33" spans="1:12" x14ac:dyDescent="0.25">
      <c r="A33" t="s">
        <v>93</v>
      </c>
      <c r="B33" s="4">
        <f t="shared" ref="B33:K33" si="9">AVERAGE(B7,B12,B16,B21,B22,B19)</f>
        <v>40</v>
      </c>
      <c r="C33" s="6">
        <f t="shared" si="9"/>
        <v>0.99095000000000011</v>
      </c>
      <c r="D33" s="1">
        <f t="shared" si="9"/>
        <v>0.31295000000000001</v>
      </c>
      <c r="E33" s="1">
        <f t="shared" si="9"/>
        <v>0.9157333333333334</v>
      </c>
      <c r="F33" s="1">
        <f t="shared" si="9"/>
        <v>0.55496666666666672</v>
      </c>
      <c r="G33" s="1">
        <f t="shared" si="9"/>
        <v>0.18516666666666667</v>
      </c>
      <c r="H33" s="1">
        <f t="shared" si="9"/>
        <v>0.23736666666666664</v>
      </c>
      <c r="I33" s="1">
        <f t="shared" si="9"/>
        <v>0.29636666666666667</v>
      </c>
      <c r="J33" s="1">
        <f t="shared" si="9"/>
        <v>0.40056666666666668</v>
      </c>
      <c r="K33" s="1">
        <f t="shared" si="9"/>
        <v>0.6827333333333333</v>
      </c>
      <c r="L33" s="1">
        <f t="shared" si="2"/>
        <v>0.50853333333333328</v>
      </c>
    </row>
    <row r="35" spans="1:12" x14ac:dyDescent="0.25">
      <c r="A35" t="s">
        <v>11</v>
      </c>
    </row>
    <row r="37" spans="1:12" x14ac:dyDescent="0.25">
      <c r="A37" t="s">
        <v>12</v>
      </c>
    </row>
    <row r="38" spans="1:12" x14ac:dyDescent="0.25">
      <c r="A38" t="s">
        <v>13</v>
      </c>
    </row>
    <row r="39" spans="1:12" x14ac:dyDescent="0.25">
      <c r="A39" t="s">
        <v>133</v>
      </c>
    </row>
    <row r="41" spans="1:12" x14ac:dyDescent="0.25">
      <c r="A41" t="s">
        <v>134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/>
  </sheetViews>
  <sheetFormatPr defaultRowHeight="15" x14ac:dyDescent="0.25"/>
  <cols>
    <col min="1" max="1" width="16.5703125" customWidth="1"/>
    <col min="2" max="2" width="15" customWidth="1"/>
    <col min="3" max="3" width="12" customWidth="1"/>
    <col min="4" max="4" width="16.85546875" customWidth="1"/>
  </cols>
  <sheetData>
    <row r="1" spans="1:5" x14ac:dyDescent="0.25">
      <c r="B1" s="2" t="s">
        <v>1</v>
      </c>
      <c r="C1" s="2" t="s">
        <v>85</v>
      </c>
      <c r="D1" s="2" t="s">
        <v>14</v>
      </c>
      <c r="E1" s="2"/>
    </row>
    <row r="2" spans="1:5" x14ac:dyDescent="0.25">
      <c r="A2" t="s">
        <v>111</v>
      </c>
      <c r="B2" s="1">
        <v>0.58009999999999995</v>
      </c>
      <c r="C2" s="1">
        <v>0.40620000000000001</v>
      </c>
      <c r="D2" s="1">
        <v>0.5625</v>
      </c>
      <c r="E2" s="1"/>
    </row>
    <row r="3" spans="1:5" x14ac:dyDescent="0.25">
      <c r="A3" t="s">
        <v>112</v>
      </c>
      <c r="B3" s="1">
        <v>0.54659999999999997</v>
      </c>
      <c r="C3" s="5">
        <v>0.38040000000000002</v>
      </c>
      <c r="D3" s="1">
        <v>0.52759999999999996</v>
      </c>
      <c r="E3" s="1"/>
    </row>
    <row r="4" spans="1:5" x14ac:dyDescent="0.25">
      <c r="A4" t="s">
        <v>114</v>
      </c>
      <c r="B4" s="6">
        <v>0.6109</v>
      </c>
      <c r="C4" s="6">
        <v>0.43890000000000001</v>
      </c>
      <c r="D4" s="6">
        <v>0.58309999999999995</v>
      </c>
      <c r="E4" s="1"/>
    </row>
    <row r="5" spans="1:5" x14ac:dyDescent="0.25">
      <c r="A5" t="s">
        <v>117</v>
      </c>
      <c r="B5" s="5">
        <v>0.49830000000000002</v>
      </c>
      <c r="C5" s="1">
        <v>0.30919999999999997</v>
      </c>
      <c r="D5" s="1">
        <v>0.48680000000000001</v>
      </c>
      <c r="E5" s="1"/>
    </row>
    <row r="6" spans="1:5" x14ac:dyDescent="0.25">
      <c r="A6" t="s">
        <v>120</v>
      </c>
      <c r="B6" s="1">
        <v>0.38519999999999999</v>
      </c>
      <c r="C6" s="1">
        <v>0.22070000000000001</v>
      </c>
      <c r="D6" s="1">
        <v>0.3448</v>
      </c>
      <c r="E6" s="1"/>
    </row>
    <row r="7" spans="1:5" x14ac:dyDescent="0.25">
      <c r="A7" t="s">
        <v>124</v>
      </c>
      <c r="B7" s="1">
        <v>0.3095</v>
      </c>
      <c r="C7" s="1">
        <v>0.20930000000000001</v>
      </c>
      <c r="D7" s="1">
        <v>0.44190000000000002</v>
      </c>
      <c r="E7" s="1"/>
    </row>
    <row r="8" spans="1:5" x14ac:dyDescent="0.25">
      <c r="A8" t="s">
        <v>113</v>
      </c>
      <c r="B8" s="1">
        <v>0.53390000000000004</v>
      </c>
      <c r="C8" s="1">
        <v>0.31540000000000001</v>
      </c>
      <c r="D8" s="1">
        <v>0.41539999999999999</v>
      </c>
      <c r="E8" s="1"/>
    </row>
    <row r="9" spans="1:5" x14ac:dyDescent="0.25">
      <c r="A9" t="s">
        <v>115</v>
      </c>
      <c r="B9" s="1">
        <v>0.52439999999999998</v>
      </c>
      <c r="C9" s="1">
        <v>0.39529999999999998</v>
      </c>
      <c r="D9" s="1">
        <v>0.4743</v>
      </c>
      <c r="E9" s="1"/>
    </row>
    <row r="10" spans="1:5" x14ac:dyDescent="0.25">
      <c r="A10" t="s">
        <v>118</v>
      </c>
      <c r="B10" s="1">
        <v>0.50590000000000002</v>
      </c>
      <c r="C10" s="1">
        <v>0.3372</v>
      </c>
      <c r="D10" s="1">
        <v>0.54410000000000003</v>
      </c>
      <c r="E10" s="1"/>
    </row>
    <row r="11" spans="1:5" x14ac:dyDescent="0.25">
      <c r="A11" t="s">
        <v>121</v>
      </c>
      <c r="B11" s="1">
        <v>0.35039999999999999</v>
      </c>
      <c r="C11" s="1">
        <v>0.15129999999999999</v>
      </c>
      <c r="D11" s="1">
        <v>0.31929999999999997</v>
      </c>
      <c r="E11" s="1"/>
    </row>
    <row r="12" spans="1:5" x14ac:dyDescent="0.25">
      <c r="A12" t="s">
        <v>125</v>
      </c>
      <c r="B12" s="1">
        <v>0.36559999999999998</v>
      </c>
      <c r="C12" s="1">
        <v>0.2737</v>
      </c>
      <c r="D12" s="1">
        <v>0.33679999999999999</v>
      </c>
      <c r="E12" s="1"/>
    </row>
    <row r="13" spans="1:5" x14ac:dyDescent="0.25">
      <c r="A13" t="s">
        <v>116</v>
      </c>
      <c r="B13" s="1">
        <v>0.53390000000000004</v>
      </c>
      <c r="C13" s="1">
        <v>0.27589999999999998</v>
      </c>
      <c r="D13" s="1">
        <v>0.45979999999999999</v>
      </c>
      <c r="E13" s="1"/>
    </row>
    <row r="14" spans="1:5" x14ac:dyDescent="0.25">
      <c r="A14" t="s">
        <v>119</v>
      </c>
      <c r="B14" s="1">
        <v>0.52400000000000002</v>
      </c>
      <c r="C14" s="1">
        <v>0.32029999999999997</v>
      </c>
      <c r="D14" s="1">
        <v>0.4698</v>
      </c>
      <c r="E14" s="1"/>
    </row>
    <row r="15" spans="1:5" x14ac:dyDescent="0.25">
      <c r="A15" t="s">
        <v>122</v>
      </c>
      <c r="B15" s="4">
        <v>0.3216</v>
      </c>
      <c r="C15" s="4">
        <v>0.1462</v>
      </c>
      <c r="D15" s="4">
        <v>0.22309999999999999</v>
      </c>
      <c r="E15" s="1"/>
    </row>
    <row r="16" spans="1:5" x14ac:dyDescent="0.25">
      <c r="A16" t="s">
        <v>126</v>
      </c>
      <c r="B16" s="1">
        <v>0.52869999999999995</v>
      </c>
      <c r="C16" s="1">
        <v>0.2989</v>
      </c>
      <c r="D16" s="1">
        <v>0.50570000000000004</v>
      </c>
      <c r="E16" s="1"/>
    </row>
    <row r="17" spans="1:5" x14ac:dyDescent="0.25">
      <c r="A17" t="s">
        <v>130</v>
      </c>
      <c r="B17" s="1">
        <v>0.47370000000000001</v>
      </c>
      <c r="C17" s="1">
        <v>0.3014</v>
      </c>
      <c r="D17" s="1">
        <v>0.40410000000000001</v>
      </c>
      <c r="E17" s="1"/>
    </row>
    <row r="18" spans="1:5" x14ac:dyDescent="0.25">
      <c r="A18" t="s">
        <v>131</v>
      </c>
      <c r="B18" s="1">
        <v>0.36280000000000001</v>
      </c>
      <c r="C18" s="1">
        <v>0.21940000000000001</v>
      </c>
      <c r="D18" s="1">
        <v>0.4219</v>
      </c>
      <c r="E18" s="1"/>
    </row>
    <row r="19" spans="1:5" x14ac:dyDescent="0.25">
      <c r="A19" t="s">
        <v>129</v>
      </c>
      <c r="B19" s="1">
        <v>0.40400000000000003</v>
      </c>
      <c r="C19" s="5">
        <v>0.28299999999999997</v>
      </c>
      <c r="D19" s="1">
        <v>0.45279999999999998</v>
      </c>
      <c r="E19" s="1"/>
    </row>
    <row r="20" spans="1:5" x14ac:dyDescent="0.25">
      <c r="A20" t="s">
        <v>123</v>
      </c>
      <c r="B20" s="1">
        <v>0.38100000000000001</v>
      </c>
      <c r="C20" s="1">
        <v>0.186</v>
      </c>
      <c r="D20" s="1">
        <v>0.37980000000000003</v>
      </c>
      <c r="E20" s="1"/>
    </row>
    <row r="21" spans="1:5" x14ac:dyDescent="0.25">
      <c r="A21" t="s">
        <v>127</v>
      </c>
      <c r="B21" s="1">
        <v>0.34949999999999998</v>
      </c>
      <c r="C21" s="1">
        <v>0.20949999999999999</v>
      </c>
      <c r="D21" s="1">
        <v>0.43809999999999999</v>
      </c>
      <c r="E21" s="1"/>
    </row>
    <row r="22" spans="1:5" x14ac:dyDescent="0.25">
      <c r="A22" t="s">
        <v>128</v>
      </c>
      <c r="B22" s="1">
        <v>0.34949999999999998</v>
      </c>
      <c r="C22" s="1">
        <v>0.1835</v>
      </c>
      <c r="D22" s="1">
        <v>0.34860000000000002</v>
      </c>
      <c r="E22" s="1"/>
    </row>
    <row r="23" spans="1:5" x14ac:dyDescent="0.25">
      <c r="B23" s="1"/>
      <c r="C23" s="1"/>
      <c r="D23" s="1"/>
    </row>
    <row r="24" spans="1:5" x14ac:dyDescent="0.25">
      <c r="A24" t="s">
        <v>135</v>
      </c>
      <c r="B24" s="1">
        <f>AVERAGE(B2:B22)</f>
        <v>0.44950000000000001</v>
      </c>
      <c r="C24" s="1">
        <f>AVERAGE(C2:C22)</f>
        <v>0.27912857142857145</v>
      </c>
      <c r="D24" s="1">
        <f>AVERAGE(D2:D22)</f>
        <v>0.43525238095238095</v>
      </c>
    </row>
    <row r="25" spans="1:5" x14ac:dyDescent="0.25">
      <c r="B25" s="1"/>
      <c r="C25" s="1"/>
      <c r="D25" s="1"/>
    </row>
    <row r="26" spans="1:5" x14ac:dyDescent="0.25">
      <c r="A26" t="s">
        <v>8</v>
      </c>
      <c r="B26" s="1"/>
      <c r="C26" s="1"/>
      <c r="D26" s="1"/>
      <c r="E26" t="s">
        <v>10</v>
      </c>
    </row>
    <row r="27" spans="1:5" x14ac:dyDescent="0.25">
      <c r="A27" t="s">
        <v>87</v>
      </c>
      <c r="B27" s="1">
        <f>AVERAGE(B2:B7)</f>
        <v>0.48843333333333333</v>
      </c>
      <c r="C27" s="6">
        <f>AVERAGE(C2:C7)</f>
        <v>0.32744999999999996</v>
      </c>
      <c r="D27" s="6">
        <f>AVERAGE(D2:D7)</f>
        <v>0.4911166666666667</v>
      </c>
      <c r="E27" s="6">
        <f t="shared" ref="E27:E33" si="0">AVERAGE(B27:D27)</f>
        <v>0.43566666666666665</v>
      </c>
    </row>
    <row r="28" spans="1:5" x14ac:dyDescent="0.25">
      <c r="A28" t="s">
        <v>88</v>
      </c>
      <c r="B28" s="1">
        <f>AVERAGE(B2,B8,B10,B11,B9,B12)</f>
        <v>0.47671666666666668</v>
      </c>
      <c r="C28" s="1">
        <f t="shared" ref="C28:C33" si="1">AVERAGE(C3:C8)</f>
        <v>0.31231666666666674</v>
      </c>
      <c r="D28" s="1">
        <f>AVERAGE(D2,D8,D10,D11,D9,D12)</f>
        <v>0.44206666666666666</v>
      </c>
      <c r="E28" s="1">
        <f t="shared" si="0"/>
        <v>0.41036666666666671</v>
      </c>
    </row>
    <row r="29" spans="1:5" x14ac:dyDescent="0.25">
      <c r="A29" t="s">
        <v>89</v>
      </c>
      <c r="B29" s="6">
        <f>AVERAGE(B3,B8,B14,B15,B13,B16)</f>
        <v>0.4981166666666666</v>
      </c>
      <c r="C29" s="1">
        <f t="shared" si="1"/>
        <v>0.31480000000000002</v>
      </c>
      <c r="D29" s="1">
        <f>AVERAGE(D3,D8,D14,D15,D13,D16)</f>
        <v>0.43356666666666666</v>
      </c>
      <c r="E29" s="1">
        <f t="shared" si="0"/>
        <v>0.41549444444444444</v>
      </c>
    </row>
    <row r="30" spans="1:5" x14ac:dyDescent="0.25">
      <c r="A30" t="s">
        <v>90</v>
      </c>
      <c r="B30" s="1">
        <f>AVERAGE(B4,B9,B13,B17,B18,B19)</f>
        <v>0.48494999999999999</v>
      </c>
      <c r="C30" s="1">
        <f t="shared" si="1"/>
        <v>0.29785</v>
      </c>
      <c r="D30" s="5">
        <f>AVERAGE(D4,D9,D13,D17,D22,D19)</f>
        <v>0.45378333333333326</v>
      </c>
      <c r="E30" s="1">
        <f t="shared" si="0"/>
        <v>0.41219444444444436</v>
      </c>
    </row>
    <row r="31" spans="1:5" x14ac:dyDescent="0.25">
      <c r="A31" t="s">
        <v>91</v>
      </c>
      <c r="B31" s="1">
        <f>AVERAGE(B5,B10,B14,B20,B17,B21)</f>
        <v>0.45540000000000003</v>
      </c>
      <c r="C31" s="4">
        <f t="shared" si="1"/>
        <v>0.27153333333333335</v>
      </c>
      <c r="D31" s="1">
        <f>AVERAGE(D5,D10,D14,D20,D17,D21)</f>
        <v>0.45378333333333337</v>
      </c>
      <c r="E31" s="1">
        <f t="shared" si="0"/>
        <v>0.39357222222222227</v>
      </c>
    </row>
    <row r="32" spans="1:5" x14ac:dyDescent="0.25">
      <c r="A32" t="s">
        <v>92</v>
      </c>
      <c r="B32" s="4">
        <f>AVERAGE(B6,B11,B15,B20,B18,B22)</f>
        <v>0.35841666666666666</v>
      </c>
      <c r="C32" s="1">
        <f t="shared" si="1"/>
        <v>0.28036666666666671</v>
      </c>
      <c r="D32" s="4">
        <f>AVERAGE(D6,D11,D15,D20,D18,D22)</f>
        <v>0.33958333333333329</v>
      </c>
      <c r="E32" s="4">
        <f t="shared" si="0"/>
        <v>0.3261222222222222</v>
      </c>
    </row>
    <row r="33" spans="1:5" x14ac:dyDescent="0.25">
      <c r="A33" t="s">
        <v>93</v>
      </c>
      <c r="B33" s="1">
        <f>AVERAGE(B7,B12,B16,B21,B22,B19)</f>
        <v>0.38446666666666668</v>
      </c>
      <c r="C33" s="1">
        <f t="shared" si="1"/>
        <v>0.29146666666666671</v>
      </c>
      <c r="D33" s="1">
        <f>AVERAGE(D7,D12,D16,D21,D22,D19)</f>
        <v>0.42064999999999997</v>
      </c>
      <c r="E33" s="1">
        <f t="shared" si="0"/>
        <v>0.36552777777777773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Named Entity_email</vt:lpstr>
      <vt:lpstr>NamedEntity_web</vt:lpstr>
      <vt:lpstr>QTrigger_email</vt:lpstr>
      <vt:lpstr>QTrigger_web</vt:lpstr>
      <vt:lpstr>QTriggerUsage</vt:lpstr>
      <vt:lpstr>QFrame_email</vt:lpstr>
      <vt:lpstr>QFrame_web</vt:lpstr>
      <vt:lpstr>CHQA-email-IAA</vt:lpstr>
      <vt:lpstr>CHQA-email-IAA-Approx</vt:lpstr>
      <vt:lpstr>CHQA-web-IAA</vt:lpstr>
      <vt:lpstr>AnnotationModeling</vt:lpstr>
      <vt:lpstr>Tokens</vt:lpstr>
      <vt:lpstr>CHQA-email-trigger-type</vt:lpstr>
      <vt:lpstr>CHQA-web-trigger-type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Kilicoglu, Halil (NIH/NLM/LHC) [E]</dc:creator>
  <cp:lastModifiedBy>Kilicoglu, Halil (NIH/NLM/LHC) [E]</cp:lastModifiedBy>
  <cp:lastPrinted>2016-12-07T18:00:54Z</cp:lastPrinted>
  <dcterms:created xsi:type="dcterms:W3CDTF">2016-09-28T14:23:09Z</dcterms:created>
  <dcterms:modified xsi:type="dcterms:W3CDTF">2017-12-06T22:08:16Z</dcterms:modified>
</cp:coreProperties>
</file>