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dvertisements and Millage Rage\Advertisements budget.millage rate\"/>
    </mc:Choice>
  </mc:AlternateContent>
  <xr:revisionPtr revIDLastSave="0" documentId="13_ncr:1_{4B630350-7E17-4734-A0D5-0BA0913BE4D7}" xr6:coauthVersionLast="47" xr6:coauthVersionMax="47" xr10:uidLastSave="{00000000-0000-0000-0000-000000000000}"/>
  <bookViews>
    <workbookView xWindow="-120" yWindow="-120" windowWidth="24240" windowHeight="13140" activeTab="2" xr2:uid="{30264D03-03F0-46EC-86FD-E750452C7088}"/>
  </bookViews>
  <sheets>
    <sheet name="2019" sheetId="1" r:id="rId1"/>
    <sheet name="2020" sheetId="2" r:id="rId2"/>
    <sheet name="202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  <c r="J9" i="3"/>
  <c r="J8" i="3"/>
  <c r="J7" i="3"/>
  <c r="J6" i="3"/>
  <c r="I9" i="3"/>
  <c r="I8" i="3"/>
  <c r="I7" i="3"/>
  <c r="G10" i="3"/>
  <c r="H10" i="3" l="1"/>
  <c r="I10" i="3" s="1"/>
  <c r="F10" i="3"/>
  <c r="K9" i="3"/>
  <c r="K8" i="3"/>
  <c r="K7" i="3"/>
  <c r="I6" i="3"/>
  <c r="K6" i="3" s="1"/>
  <c r="I5" i="3"/>
  <c r="K5" i="3" s="1"/>
  <c r="H22" i="2"/>
  <c r="G22" i="2"/>
  <c r="F22" i="2"/>
  <c r="I21" i="2"/>
  <c r="J21" i="2" s="1"/>
  <c r="I20" i="2"/>
  <c r="J20" i="2" s="1"/>
  <c r="I19" i="2"/>
  <c r="J19" i="2" s="1"/>
  <c r="I18" i="2"/>
  <c r="J18" i="2" s="1"/>
  <c r="I17" i="2"/>
  <c r="J17" i="2" s="1"/>
  <c r="H11" i="2"/>
  <c r="G11" i="2"/>
  <c r="F11" i="2"/>
  <c r="I10" i="2"/>
  <c r="J10" i="2" s="1"/>
  <c r="I9" i="2"/>
  <c r="J9" i="2" s="1"/>
  <c r="I8" i="2"/>
  <c r="J8" i="2" s="1"/>
  <c r="I7" i="2"/>
  <c r="J7" i="2" s="1"/>
  <c r="I6" i="2"/>
  <c r="J6" i="2" s="1"/>
  <c r="I4" i="1"/>
  <c r="J4" i="1" s="1"/>
  <c r="I5" i="1"/>
  <c r="J5" i="1"/>
  <c r="I6" i="1"/>
  <c r="J6" i="1" s="1"/>
  <c r="I7" i="1"/>
  <c r="J7" i="1"/>
  <c r="I8" i="1"/>
  <c r="J8" i="1" s="1"/>
  <c r="I9" i="1"/>
  <c r="J9" i="1"/>
  <c r="I10" i="1"/>
  <c r="J10" i="1" s="1"/>
  <c r="I11" i="1"/>
  <c r="J11" i="1"/>
  <c r="I12" i="1"/>
  <c r="J12" i="1" s="1"/>
  <c r="F13" i="1"/>
  <c r="G13" i="1"/>
  <c r="I13" i="1" s="1"/>
  <c r="I22" i="2" l="1"/>
  <c r="I11" i="2"/>
  <c r="I24" i="1"/>
  <c r="J24" i="1" s="1"/>
  <c r="I23" i="1"/>
  <c r="J23" i="1" s="1"/>
  <c r="I22" i="1"/>
  <c r="J22" i="1" s="1"/>
  <c r="I21" i="1"/>
  <c r="J21" i="1" s="1"/>
  <c r="I20" i="1"/>
  <c r="J20" i="1" s="1"/>
  <c r="H25" i="1"/>
  <c r="G25" i="1"/>
  <c r="F25" i="1"/>
  <c r="I25" i="1" l="1"/>
</calcChain>
</file>

<file path=xl/sharedStrings.xml><?xml version="1.0" encoding="utf-8"?>
<sst xmlns="http://schemas.openxmlformats.org/spreadsheetml/2006/main" count="76" uniqueCount="34">
  <si>
    <t>County roads, streets and bridges</t>
  </si>
  <si>
    <t>Grady County Volunteer Fire Department</t>
  </si>
  <si>
    <t>Hospital Authority Imaging Center</t>
  </si>
  <si>
    <t>Grady County Library</t>
  </si>
  <si>
    <t>Aquatic Center Recreational Facility</t>
  </si>
  <si>
    <t>Grady Coounty Administrative Offices</t>
  </si>
  <si>
    <t>Historical Society</t>
  </si>
  <si>
    <t>City of Cairo</t>
  </si>
  <si>
    <t>City of Whigham</t>
  </si>
  <si>
    <t>Total Capital Expenditures</t>
  </si>
  <si>
    <t>Original
Estimated 
Costs</t>
  </si>
  <si>
    <t>Prior
Years</t>
  </si>
  <si>
    <t>Current
 Year</t>
  </si>
  <si>
    <t>Total</t>
  </si>
  <si>
    <t>Estimated
% of
Completion</t>
  </si>
  <si>
    <t>*The balance in this account was disbursed to the Grady County Board of Education on March 19, 2019.</t>
  </si>
  <si>
    <t>Special Purpose Local Option Sales Tax</t>
  </si>
  <si>
    <t>2012 (April 2014 - March 2020)</t>
  </si>
  <si>
    <t>County roads, streets, and bridges</t>
  </si>
  <si>
    <t>Public Safety Equipment</t>
  </si>
  <si>
    <t>Retirement of existing indebtedness</t>
  </si>
  <si>
    <t>Total Expenditures</t>
  </si>
  <si>
    <t>2019 (April 2020 - March 2026)</t>
  </si>
  <si>
    <t>*The SPLOST listed above ended in March 2020</t>
  </si>
  <si>
    <t xml:space="preserve"> </t>
  </si>
  <si>
    <t>Total
Expended</t>
  </si>
  <si>
    <t>Prior
Years
Expended</t>
  </si>
  <si>
    <t>Current
 Year
Expended</t>
  </si>
  <si>
    <t>Completion of Total Original
Estimated Costs Current Year</t>
  </si>
  <si>
    <t>Completion of
Total Original
Estimated Costs
Prior &amp; Current Years</t>
  </si>
  <si>
    <t>1. Includes expenditures paid from SPLOST Fund as of 12/1/2021</t>
  </si>
  <si>
    <t>2. Projects included in this SPLOST are estimated to complete by March 2026 and are based on actual collections received although amounts by project</t>
  </si>
  <si>
    <t xml:space="preserve">     may vary by the end of the 2019 SPLOST period. </t>
  </si>
  <si>
    <t xml:space="preserve">GRADY COUNTY BOARD OF COMMISSIONERS
2021 REPORT ON PROJECTS FUNDED THROUGH
2019 SPECIAL PURPOSE LOCAL OPTION SALES TAX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</si>
</sst>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2" fontId="0" fillId="0" borderId="0" xfId="0" applyNumberFormat="1"/>
    <xf numFmtId="10" fontId="0" fillId="0" borderId="0" xfId="0" applyNumberFormat="1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42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42" fontId="0" fillId="0" borderId="2" xfId="0" applyNumberFormat="1" applyBorder="1"/>
    <xf numFmtId="42" fontId="0" fillId="0" borderId="3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/>
    <xf numFmtId="42" fontId="0" fillId="0" borderId="0" xfId="0" applyNumberFormat="1" applyBorder="1"/>
    <xf numFmtId="10" fontId="0" fillId="0" borderId="7" xfId="0" applyNumberFormat="1" applyBorder="1"/>
    <xf numFmtId="0" fontId="0" fillId="0" borderId="3" xfId="0" applyBorder="1"/>
    <xf numFmtId="10" fontId="0" fillId="0" borderId="8" xfId="0" applyNumberFormat="1" applyBorder="1"/>
    <xf numFmtId="0" fontId="0" fillId="0" borderId="9" xfId="0" applyBorder="1"/>
    <xf numFmtId="0" fontId="1" fillId="0" borderId="3" xfId="0" applyFont="1" applyBorder="1"/>
    <xf numFmtId="0" fontId="0" fillId="0" borderId="10" xfId="0" applyBorder="1"/>
    <xf numFmtId="0" fontId="1" fillId="0" borderId="1" xfId="0" applyFont="1" applyBorder="1"/>
    <xf numFmtId="0" fontId="0" fillId="0" borderId="8" xfId="0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9330-DFF4-4D8A-941C-28D0FB9791CB}">
  <dimension ref="A1:J36"/>
  <sheetViews>
    <sheetView topLeftCell="A19" workbookViewId="0">
      <selection activeCell="K37" sqref="K37"/>
    </sheetView>
  </sheetViews>
  <sheetFormatPr defaultRowHeight="15" x14ac:dyDescent="0.25"/>
  <cols>
    <col min="6" max="10" width="12.7109375" customWidth="1"/>
  </cols>
  <sheetData>
    <row r="1" spans="1:10" ht="45" x14ac:dyDescent="0.25">
      <c r="A1" s="4" t="s">
        <v>16</v>
      </c>
      <c r="B1" s="4"/>
      <c r="C1" s="4"/>
      <c r="D1" s="4"/>
      <c r="F1" s="5" t="s">
        <v>10</v>
      </c>
      <c r="G1" s="5" t="s">
        <v>11</v>
      </c>
      <c r="H1" s="5" t="s">
        <v>12</v>
      </c>
      <c r="I1" s="5" t="s">
        <v>13</v>
      </c>
      <c r="J1" s="5" t="s">
        <v>14</v>
      </c>
    </row>
    <row r="2" spans="1:10" x14ac:dyDescent="0.25">
      <c r="A2" s="4">
        <v>2007</v>
      </c>
      <c r="B2" s="4"/>
      <c r="C2" s="4"/>
      <c r="D2" s="4"/>
    </row>
    <row r="4" spans="1:10" x14ac:dyDescent="0.25">
      <c r="A4" t="s">
        <v>0</v>
      </c>
      <c r="F4" s="1">
        <v>6032550</v>
      </c>
      <c r="G4" s="1">
        <v>13427788</v>
      </c>
      <c r="H4" s="1">
        <v>0</v>
      </c>
      <c r="I4" s="1">
        <f t="shared" ref="I4:I13" si="0">SUM(G4:H4)</f>
        <v>13427788</v>
      </c>
      <c r="J4" s="2">
        <f t="shared" ref="J4:J12" si="1">I4/F4</f>
        <v>2.2258892176608565</v>
      </c>
    </row>
    <row r="5" spans="1:10" x14ac:dyDescent="0.25">
      <c r="A5" t="s">
        <v>1</v>
      </c>
      <c r="F5" s="1">
        <v>250000</v>
      </c>
      <c r="G5" s="1">
        <v>209606</v>
      </c>
      <c r="H5" s="1">
        <v>0</v>
      </c>
      <c r="I5" s="1">
        <f t="shared" si="0"/>
        <v>209606</v>
      </c>
      <c r="J5" s="2">
        <f t="shared" si="1"/>
        <v>0.83842399999999995</v>
      </c>
    </row>
    <row r="6" spans="1:10" x14ac:dyDescent="0.25">
      <c r="A6" t="s">
        <v>2</v>
      </c>
      <c r="F6" s="1">
        <v>1500000</v>
      </c>
      <c r="G6" s="1">
        <v>1585174</v>
      </c>
      <c r="H6" s="1">
        <v>0</v>
      </c>
      <c r="I6" s="1">
        <f t="shared" si="0"/>
        <v>1585174</v>
      </c>
      <c r="J6" s="2">
        <f t="shared" si="1"/>
        <v>1.0567826666666666</v>
      </c>
    </row>
    <row r="7" spans="1:10" x14ac:dyDescent="0.25">
      <c r="A7" t="s">
        <v>3</v>
      </c>
      <c r="F7" s="1">
        <v>120000</v>
      </c>
      <c r="G7" s="1">
        <v>125139</v>
      </c>
      <c r="H7" s="1">
        <v>0</v>
      </c>
      <c r="I7" s="1">
        <f t="shared" si="0"/>
        <v>125139</v>
      </c>
      <c r="J7" s="2">
        <f t="shared" si="1"/>
        <v>1.0428249999999999</v>
      </c>
    </row>
    <row r="8" spans="1:10" x14ac:dyDescent="0.25">
      <c r="A8" t="s">
        <v>4</v>
      </c>
      <c r="F8" s="1">
        <v>900000</v>
      </c>
      <c r="G8" s="1">
        <v>100563</v>
      </c>
      <c r="H8" s="1">
        <v>807568</v>
      </c>
      <c r="I8" s="1">
        <f t="shared" si="0"/>
        <v>908131</v>
      </c>
      <c r="J8" s="2">
        <f t="shared" si="1"/>
        <v>1.0090344444444443</v>
      </c>
    </row>
    <row r="9" spans="1:10" x14ac:dyDescent="0.25">
      <c r="A9" t="s">
        <v>5</v>
      </c>
      <c r="F9" s="1">
        <v>400000</v>
      </c>
      <c r="G9" s="1">
        <v>399892</v>
      </c>
      <c r="H9" s="1">
        <v>0</v>
      </c>
      <c r="I9" s="1">
        <f t="shared" si="0"/>
        <v>399892</v>
      </c>
      <c r="J9" s="2">
        <f t="shared" si="1"/>
        <v>0.99973000000000001</v>
      </c>
    </row>
    <row r="10" spans="1:10" x14ac:dyDescent="0.25">
      <c r="A10" t="s">
        <v>6</v>
      </c>
      <c r="F10" s="1">
        <v>200000</v>
      </c>
      <c r="G10" s="1">
        <v>208912</v>
      </c>
      <c r="H10" s="1">
        <v>0</v>
      </c>
      <c r="I10" s="1">
        <f t="shared" si="0"/>
        <v>208912</v>
      </c>
      <c r="J10" s="2">
        <f t="shared" si="1"/>
        <v>1.0445599999999999</v>
      </c>
    </row>
    <row r="11" spans="1:10" x14ac:dyDescent="0.25">
      <c r="A11" t="s">
        <v>7</v>
      </c>
      <c r="F11" s="1">
        <v>4272450</v>
      </c>
      <c r="G11" s="1">
        <v>4649302</v>
      </c>
      <c r="H11" s="1">
        <v>0</v>
      </c>
      <c r="I11" s="1">
        <f t="shared" si="0"/>
        <v>4649302</v>
      </c>
      <c r="J11" s="2">
        <f t="shared" si="1"/>
        <v>1.0882051282051282</v>
      </c>
    </row>
    <row r="12" spans="1:10" x14ac:dyDescent="0.25">
      <c r="A12" t="s">
        <v>8</v>
      </c>
      <c r="F12" s="1">
        <v>325000</v>
      </c>
      <c r="G12" s="1">
        <v>341675</v>
      </c>
      <c r="H12" s="1">
        <v>0</v>
      </c>
      <c r="I12" s="1">
        <f t="shared" si="0"/>
        <v>341675</v>
      </c>
      <c r="J12" s="2">
        <f t="shared" si="1"/>
        <v>1.0513076923076923</v>
      </c>
    </row>
    <row r="13" spans="1:10" x14ac:dyDescent="0.25">
      <c r="A13" t="s">
        <v>9</v>
      </c>
      <c r="F13" s="1">
        <f>SUM(F4:F12)</f>
        <v>14000000</v>
      </c>
      <c r="G13" s="1">
        <f>SUM(G4:G12)</f>
        <v>21048051</v>
      </c>
      <c r="H13" s="1">
        <v>0</v>
      </c>
      <c r="I13" s="1">
        <f t="shared" si="0"/>
        <v>21048051</v>
      </c>
    </row>
    <row r="15" spans="1:10" x14ac:dyDescent="0.25">
      <c r="A15" s="3" t="s">
        <v>15</v>
      </c>
      <c r="B15" s="3"/>
      <c r="C15" s="3"/>
      <c r="D15" s="3"/>
      <c r="E15" s="3"/>
      <c r="F15" s="3"/>
      <c r="G15" s="3"/>
      <c r="H15" s="3"/>
      <c r="I15" s="3"/>
    </row>
    <row r="17" spans="1:10" ht="45" x14ac:dyDescent="0.25">
      <c r="A17" s="4" t="s">
        <v>16</v>
      </c>
      <c r="B17" s="4"/>
      <c r="C17" s="4"/>
      <c r="D17" s="4"/>
      <c r="F17" s="5" t="s">
        <v>10</v>
      </c>
      <c r="G17" s="5" t="s">
        <v>11</v>
      </c>
      <c r="H17" s="5" t="s">
        <v>12</v>
      </c>
      <c r="I17" s="5" t="s">
        <v>13</v>
      </c>
      <c r="J17" s="5" t="s">
        <v>14</v>
      </c>
    </row>
    <row r="18" spans="1:10" x14ac:dyDescent="0.25">
      <c r="A18" s="4" t="s">
        <v>17</v>
      </c>
      <c r="B18" s="4"/>
      <c r="C18" s="4"/>
      <c r="D18" s="4"/>
    </row>
    <row r="20" spans="1:10" x14ac:dyDescent="0.25">
      <c r="A20" t="s">
        <v>18</v>
      </c>
      <c r="F20" s="1">
        <v>3246000</v>
      </c>
      <c r="G20" s="1">
        <v>10554</v>
      </c>
      <c r="H20" s="1">
        <v>667742</v>
      </c>
      <c r="I20" s="1">
        <f t="shared" ref="I20:I25" si="2">SUM(G20:H20)</f>
        <v>678296</v>
      </c>
      <c r="J20" s="2">
        <f>I20/F20</f>
        <v>0.20896364756623537</v>
      </c>
    </row>
    <row r="21" spans="1:10" x14ac:dyDescent="0.25">
      <c r="A21" t="s">
        <v>19</v>
      </c>
      <c r="F21" s="1">
        <v>1500000</v>
      </c>
      <c r="G21" s="1">
        <v>257</v>
      </c>
      <c r="H21" s="1">
        <v>242941</v>
      </c>
      <c r="I21" s="1">
        <f t="shared" si="2"/>
        <v>243198</v>
      </c>
      <c r="J21" s="2">
        <f>I21/F21</f>
        <v>0.162132</v>
      </c>
    </row>
    <row r="22" spans="1:10" x14ac:dyDescent="0.25">
      <c r="A22" t="s">
        <v>20</v>
      </c>
      <c r="F22" s="1">
        <v>6000000</v>
      </c>
      <c r="G22" s="1">
        <v>4782442</v>
      </c>
      <c r="H22" s="1">
        <v>1676806</v>
      </c>
      <c r="I22" s="1">
        <f t="shared" si="2"/>
        <v>6459248</v>
      </c>
      <c r="J22" s="2">
        <f>I22/F22</f>
        <v>1.0765413333333334</v>
      </c>
    </row>
    <row r="23" spans="1:10" x14ac:dyDescent="0.25">
      <c r="A23" t="s">
        <v>7</v>
      </c>
      <c r="F23" s="1">
        <v>6912000</v>
      </c>
      <c r="G23" s="1">
        <v>3436935</v>
      </c>
      <c r="H23" s="1">
        <v>946351</v>
      </c>
      <c r="I23" s="1">
        <f t="shared" si="2"/>
        <v>4383286</v>
      </c>
      <c r="J23" s="2">
        <f>I23/F23</f>
        <v>0.63415596064814816</v>
      </c>
    </row>
    <row r="24" spans="1:10" x14ac:dyDescent="0.25">
      <c r="A24" t="s">
        <v>8</v>
      </c>
      <c r="F24" s="1">
        <v>342000</v>
      </c>
      <c r="G24" s="1">
        <v>164935</v>
      </c>
      <c r="H24" s="1">
        <v>46825</v>
      </c>
      <c r="I24" s="1">
        <f t="shared" si="2"/>
        <v>211760</v>
      </c>
      <c r="J24" s="2">
        <f>I24/F24</f>
        <v>0.61918128654970761</v>
      </c>
    </row>
    <row r="25" spans="1:10" x14ac:dyDescent="0.25">
      <c r="A25" t="s">
        <v>21</v>
      </c>
      <c r="F25" s="1">
        <f>SUM(F20:F24)</f>
        <v>18000000</v>
      </c>
      <c r="G25" s="1">
        <f>SUM(G20:G24)</f>
        <v>8395123</v>
      </c>
      <c r="H25" s="1">
        <f>SUM(H20:H24)</f>
        <v>3580665</v>
      </c>
      <c r="I25" s="1">
        <f t="shared" si="2"/>
        <v>11975788</v>
      </c>
    </row>
    <row r="28" spans="1:10" x14ac:dyDescent="0.25">
      <c r="A28" s="4"/>
      <c r="B28" s="4"/>
      <c r="C28" s="4"/>
      <c r="D28" s="4"/>
      <c r="F28" s="5"/>
      <c r="G28" s="5"/>
      <c r="H28" s="5"/>
      <c r="I28" s="5"/>
      <c r="J28" s="5"/>
    </row>
    <row r="29" spans="1:10" x14ac:dyDescent="0.25">
      <c r="A29" s="4"/>
      <c r="B29" s="4"/>
      <c r="C29" s="4"/>
      <c r="D29" s="4"/>
    </row>
    <row r="31" spans="1:10" x14ac:dyDescent="0.25">
      <c r="F31" s="1"/>
      <c r="G31" s="1"/>
      <c r="H31" s="1"/>
      <c r="I31" s="1"/>
      <c r="J31" s="2"/>
    </row>
    <row r="32" spans="1:10" x14ac:dyDescent="0.25">
      <c r="F32" s="1"/>
      <c r="G32" s="1"/>
      <c r="H32" s="1"/>
      <c r="I32" s="1"/>
      <c r="J32" s="2"/>
    </row>
    <row r="33" spans="6:10" x14ac:dyDescent="0.25">
      <c r="F33" s="1"/>
      <c r="G33" s="1"/>
      <c r="H33" s="1"/>
      <c r="I33" s="1"/>
      <c r="J33" s="2"/>
    </row>
    <row r="34" spans="6:10" x14ac:dyDescent="0.25">
      <c r="F34" s="1"/>
      <c r="G34" s="1"/>
      <c r="H34" s="1"/>
      <c r="I34" s="1"/>
      <c r="J34" s="2"/>
    </row>
    <row r="35" spans="6:10" x14ac:dyDescent="0.25">
      <c r="F35" s="1"/>
      <c r="G35" s="1"/>
      <c r="H35" s="1"/>
      <c r="I35" s="1"/>
      <c r="J35" s="2"/>
    </row>
    <row r="36" spans="6:10" x14ac:dyDescent="0.25">
      <c r="F36" s="1"/>
      <c r="G36" s="1"/>
      <c r="H36" s="1"/>
      <c r="I36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8C13-474A-4B69-92F1-93B7E8F703D7}">
  <dimension ref="A3:J22"/>
  <sheetViews>
    <sheetView topLeftCell="A7" workbookViewId="0">
      <selection activeCell="A15" sqref="A15"/>
    </sheetView>
  </sheetViews>
  <sheetFormatPr defaultRowHeight="15" x14ac:dyDescent="0.25"/>
  <cols>
    <col min="6" max="7" width="12.5703125" bestFit="1" customWidth="1"/>
    <col min="8" max="8" width="11.5703125" bestFit="1" customWidth="1"/>
    <col min="9" max="9" width="12.5703125" bestFit="1" customWidth="1"/>
    <col min="10" max="10" width="11.85546875" customWidth="1"/>
  </cols>
  <sheetData>
    <row r="3" spans="1:10" ht="75" x14ac:dyDescent="0.25">
      <c r="A3" s="4" t="s">
        <v>16</v>
      </c>
      <c r="B3" s="4"/>
      <c r="C3" s="4"/>
      <c r="D3" s="4"/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" x14ac:dyDescent="0.25">
      <c r="A4" s="4" t="s">
        <v>17</v>
      </c>
      <c r="B4" s="4"/>
      <c r="C4" s="4"/>
      <c r="D4" s="4"/>
    </row>
    <row r="6" spans="1:10" x14ac:dyDescent="0.25">
      <c r="A6" t="s">
        <v>18</v>
      </c>
      <c r="F6" s="1">
        <v>3246000</v>
      </c>
      <c r="G6" s="1">
        <v>678296</v>
      </c>
      <c r="H6" s="1">
        <v>0</v>
      </c>
      <c r="I6" s="1">
        <f t="shared" ref="I6:I11" si="0">SUM(G6:H6)</f>
        <v>678296</v>
      </c>
      <c r="J6" s="2">
        <f>I6/F6</f>
        <v>0.20896364756623537</v>
      </c>
    </row>
    <row r="7" spans="1:10" x14ac:dyDescent="0.25">
      <c r="A7" t="s">
        <v>19</v>
      </c>
      <c r="F7" s="1">
        <v>1500000</v>
      </c>
      <c r="G7" s="1">
        <v>243198</v>
      </c>
      <c r="H7" s="1">
        <v>0</v>
      </c>
      <c r="I7" s="1">
        <f t="shared" si="0"/>
        <v>243198</v>
      </c>
      <c r="J7" s="2">
        <f>I7/F7</f>
        <v>0.162132</v>
      </c>
    </row>
    <row r="8" spans="1:10" x14ac:dyDescent="0.25">
      <c r="A8" t="s">
        <v>20</v>
      </c>
      <c r="F8" s="1">
        <v>6000000</v>
      </c>
      <c r="G8" s="1">
        <v>6459248</v>
      </c>
      <c r="H8" s="1">
        <v>1576634.96</v>
      </c>
      <c r="I8" s="1">
        <f t="shared" si="0"/>
        <v>8035882.96</v>
      </c>
      <c r="J8" s="2">
        <f>I8/F8</f>
        <v>1.3393138266666667</v>
      </c>
    </row>
    <row r="9" spans="1:10" x14ac:dyDescent="0.25">
      <c r="A9" t="s">
        <v>7</v>
      </c>
      <c r="F9" s="1">
        <v>6912000</v>
      </c>
      <c r="G9" s="1">
        <v>4383286</v>
      </c>
      <c r="H9" s="1">
        <v>423720.26</v>
      </c>
      <c r="I9" s="1">
        <f t="shared" si="0"/>
        <v>4807006.26</v>
      </c>
      <c r="J9" s="2">
        <f>I9/F9</f>
        <v>0.69545808159722222</v>
      </c>
    </row>
    <row r="10" spans="1:10" x14ac:dyDescent="0.25">
      <c r="A10" t="s">
        <v>8</v>
      </c>
      <c r="F10" s="1">
        <v>342000</v>
      </c>
      <c r="G10" s="1">
        <v>211760</v>
      </c>
      <c r="H10" s="1">
        <v>20963.23</v>
      </c>
      <c r="I10" s="1">
        <f t="shared" si="0"/>
        <v>232723.23</v>
      </c>
      <c r="J10" s="2">
        <f>I10/F10</f>
        <v>0.68047728070175439</v>
      </c>
    </row>
    <row r="11" spans="1:10" x14ac:dyDescent="0.25">
      <c r="A11" t="s">
        <v>21</v>
      </c>
      <c r="F11" s="1">
        <f>SUM(F6:F10)</f>
        <v>18000000</v>
      </c>
      <c r="G11" s="1">
        <f>SUM(G6:G10)</f>
        <v>11975788</v>
      </c>
      <c r="H11" s="1">
        <f>SUM(H6:H10)</f>
        <v>2021318.45</v>
      </c>
      <c r="I11" s="1">
        <f t="shared" si="0"/>
        <v>13997106.449999999</v>
      </c>
    </row>
    <row r="13" spans="1:10" x14ac:dyDescent="0.25">
      <c r="A13" s="3" t="s">
        <v>23</v>
      </c>
      <c r="B13" s="3"/>
      <c r="C13" s="3"/>
      <c r="D13" s="3"/>
      <c r="E13" s="3"/>
    </row>
    <row r="14" spans="1:10" ht="45" x14ac:dyDescent="0.25">
      <c r="A14" s="4" t="s">
        <v>16</v>
      </c>
      <c r="B14" s="4"/>
      <c r="C14" s="4"/>
      <c r="D14" s="4"/>
      <c r="F14" s="5" t="s">
        <v>10</v>
      </c>
      <c r="G14" s="5" t="s">
        <v>11</v>
      </c>
      <c r="H14" s="5" t="s">
        <v>12</v>
      </c>
      <c r="I14" s="5" t="s">
        <v>13</v>
      </c>
      <c r="J14" s="5" t="s">
        <v>14</v>
      </c>
    </row>
    <row r="15" spans="1:10" x14ac:dyDescent="0.25">
      <c r="A15" s="4" t="s">
        <v>22</v>
      </c>
      <c r="B15" s="4"/>
      <c r="C15" s="4"/>
      <c r="D15" s="4"/>
    </row>
    <row r="17" spans="1:10" x14ac:dyDescent="0.25">
      <c r="A17" t="s">
        <v>18</v>
      </c>
      <c r="F17" s="1">
        <v>3246000</v>
      </c>
      <c r="G17" s="1">
        <v>0</v>
      </c>
      <c r="H17" s="1">
        <v>0</v>
      </c>
      <c r="I17" s="1">
        <f t="shared" ref="I17:I22" si="1">SUM(G17:H17)</f>
        <v>0</v>
      </c>
      <c r="J17" s="2">
        <f>I17/F17</f>
        <v>0</v>
      </c>
    </row>
    <row r="18" spans="1:10" x14ac:dyDescent="0.25">
      <c r="A18" t="s">
        <v>19</v>
      </c>
      <c r="F18" s="1">
        <v>1500000</v>
      </c>
      <c r="G18" s="1">
        <v>0</v>
      </c>
      <c r="H18" s="1">
        <v>0</v>
      </c>
      <c r="I18" s="1">
        <f t="shared" si="1"/>
        <v>0</v>
      </c>
      <c r="J18" s="2">
        <f>I18/F18</f>
        <v>0</v>
      </c>
    </row>
    <row r="19" spans="1:10" x14ac:dyDescent="0.25">
      <c r="A19" t="s">
        <v>20</v>
      </c>
      <c r="F19" s="1">
        <v>6000000</v>
      </c>
      <c r="G19" s="1">
        <v>0</v>
      </c>
      <c r="H19" s="1">
        <v>527574</v>
      </c>
      <c r="I19" s="1">
        <f t="shared" si="1"/>
        <v>527574</v>
      </c>
      <c r="J19" s="2">
        <f>I19/F19</f>
        <v>8.7928999999999993E-2</v>
      </c>
    </row>
    <row r="20" spans="1:10" x14ac:dyDescent="0.25">
      <c r="A20" t="s">
        <v>7</v>
      </c>
      <c r="F20" s="1">
        <v>6912000</v>
      </c>
      <c r="G20" s="1">
        <v>0</v>
      </c>
      <c r="H20" s="1">
        <v>753245</v>
      </c>
      <c r="I20" s="1">
        <f t="shared" si="1"/>
        <v>753245</v>
      </c>
      <c r="J20" s="2">
        <f>I20/F20</f>
        <v>0.10897641782407408</v>
      </c>
    </row>
    <row r="21" spans="1:10" x14ac:dyDescent="0.25">
      <c r="A21" t="s">
        <v>8</v>
      </c>
      <c r="F21" s="1">
        <v>342000</v>
      </c>
      <c r="G21" s="1">
        <v>0</v>
      </c>
      <c r="H21" s="1">
        <v>32304.79</v>
      </c>
      <c r="I21" s="1">
        <f t="shared" si="1"/>
        <v>32304.79</v>
      </c>
      <c r="J21" s="2">
        <f>I21/F21</f>
        <v>9.4458450292397661E-2</v>
      </c>
    </row>
    <row r="22" spans="1:10" x14ac:dyDescent="0.25">
      <c r="A22" t="s">
        <v>21</v>
      </c>
      <c r="F22" s="1">
        <f>SUM(F17:F21)</f>
        <v>18000000</v>
      </c>
      <c r="G22" s="1">
        <f>SUM(G17:G21)</f>
        <v>0</v>
      </c>
      <c r="H22" s="1">
        <f>SUM(H17:H21)</f>
        <v>1313123.79</v>
      </c>
      <c r="I22" s="1">
        <f t="shared" si="1"/>
        <v>1313123.79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915C-4C3E-49BD-A548-300EA54B7779}">
  <dimension ref="A1:P18"/>
  <sheetViews>
    <sheetView tabSelected="1" workbookViewId="0">
      <selection activeCell="M1" sqref="M1"/>
    </sheetView>
  </sheetViews>
  <sheetFormatPr defaultRowHeight="15" x14ac:dyDescent="0.25"/>
  <cols>
    <col min="2" max="2" width="9.140625" customWidth="1"/>
    <col min="6" max="7" width="12.5703125" bestFit="1" customWidth="1"/>
    <col min="8" max="8" width="11.5703125" bestFit="1" customWidth="1"/>
    <col min="9" max="9" width="12.5703125" bestFit="1" customWidth="1"/>
    <col min="10" max="10" width="17.28515625" customWidth="1"/>
    <col min="11" max="11" width="22.7109375" customWidth="1"/>
  </cols>
  <sheetData>
    <row r="1" spans="1:16" ht="151.5" customHeight="1" thickBot="1" x14ac:dyDescent="0.6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6" ht="60" x14ac:dyDescent="0.25">
      <c r="A2" s="14" t="s">
        <v>16</v>
      </c>
      <c r="B2" s="15"/>
      <c r="C2" s="15"/>
      <c r="D2" s="15"/>
      <c r="E2" s="16"/>
      <c r="F2" s="17" t="s">
        <v>10</v>
      </c>
      <c r="G2" s="8" t="s">
        <v>26</v>
      </c>
      <c r="H2" s="8" t="s">
        <v>27</v>
      </c>
      <c r="I2" s="8" t="s">
        <v>25</v>
      </c>
      <c r="J2" s="8" t="s">
        <v>28</v>
      </c>
      <c r="K2" s="18" t="s">
        <v>29</v>
      </c>
    </row>
    <row r="3" spans="1:16" x14ac:dyDescent="0.25">
      <c r="A3" s="25" t="s">
        <v>22</v>
      </c>
      <c r="B3" s="27"/>
      <c r="C3" s="27"/>
      <c r="D3" s="27"/>
      <c r="E3" s="6"/>
      <c r="F3" s="6"/>
      <c r="G3" s="22"/>
      <c r="H3" s="22"/>
      <c r="I3" s="22"/>
      <c r="J3" s="22"/>
      <c r="K3" s="28"/>
    </row>
    <row r="4" spans="1:16" x14ac:dyDescent="0.25">
      <c r="A4" s="9"/>
      <c r="B4" s="16"/>
      <c r="C4" s="16"/>
      <c r="D4" s="16"/>
      <c r="E4" s="16"/>
      <c r="F4" s="16"/>
      <c r="G4" s="9"/>
      <c r="H4" s="9"/>
      <c r="I4" s="9"/>
      <c r="J4" s="9"/>
      <c r="K4" s="19"/>
    </row>
    <row r="5" spans="1:16" x14ac:dyDescent="0.25">
      <c r="A5" s="14" t="s">
        <v>18</v>
      </c>
      <c r="B5" s="16"/>
      <c r="C5" s="16"/>
      <c r="D5" s="16"/>
      <c r="E5" s="16"/>
      <c r="F5" s="20">
        <v>3246000</v>
      </c>
      <c r="G5" s="10">
        <v>0</v>
      </c>
      <c r="H5" s="10">
        <v>0</v>
      </c>
      <c r="I5" s="10">
        <f t="shared" ref="I5:I6" si="0">SUM(G5:H5)</f>
        <v>0</v>
      </c>
      <c r="J5" s="12">
        <f>H5/F5</f>
        <v>0</v>
      </c>
      <c r="K5" s="21">
        <f>I5/F5</f>
        <v>0</v>
      </c>
    </row>
    <row r="6" spans="1:16" x14ac:dyDescent="0.25">
      <c r="A6" s="14" t="s">
        <v>19</v>
      </c>
      <c r="B6" s="16"/>
      <c r="C6" s="16"/>
      <c r="D6" s="16"/>
      <c r="E6" s="16"/>
      <c r="F6" s="20">
        <v>1500000</v>
      </c>
      <c r="G6" s="10">
        <v>0</v>
      </c>
      <c r="H6" s="10">
        <v>37402</v>
      </c>
      <c r="I6" s="10">
        <f t="shared" si="0"/>
        <v>37402</v>
      </c>
      <c r="J6" s="12">
        <f>H6/F6</f>
        <v>2.4934666666666667E-2</v>
      </c>
      <c r="K6" s="21">
        <f>I6/F6</f>
        <v>2.4934666666666667E-2</v>
      </c>
    </row>
    <row r="7" spans="1:16" x14ac:dyDescent="0.25">
      <c r="A7" s="14" t="s">
        <v>20</v>
      </c>
      <c r="B7" s="16"/>
      <c r="C7" s="16"/>
      <c r="D7" s="16"/>
      <c r="E7" s="16"/>
      <c r="F7" s="20">
        <v>6000000</v>
      </c>
      <c r="G7" s="10">
        <v>527588</v>
      </c>
      <c r="H7" s="10">
        <v>1498141.83</v>
      </c>
      <c r="I7" s="10">
        <f>SUM(G7:H7)</f>
        <v>2025729.83</v>
      </c>
      <c r="J7" s="12">
        <f>H7/F7</f>
        <v>0.249690305</v>
      </c>
      <c r="K7" s="21">
        <f>I7/F7</f>
        <v>0.33762163833333336</v>
      </c>
    </row>
    <row r="8" spans="1:16" x14ac:dyDescent="0.25">
      <c r="A8" s="14" t="s">
        <v>7</v>
      </c>
      <c r="B8" s="16"/>
      <c r="C8" s="16"/>
      <c r="D8" s="16"/>
      <c r="E8" s="16"/>
      <c r="F8" s="20">
        <v>6912000</v>
      </c>
      <c r="G8" s="10">
        <v>847780</v>
      </c>
      <c r="H8" s="10">
        <v>1025675</v>
      </c>
      <c r="I8" s="10">
        <f>SUM(G8:H8)</f>
        <v>1873455</v>
      </c>
      <c r="J8" s="12">
        <f>H8/F8</f>
        <v>0.14839048032407406</v>
      </c>
      <c r="K8" s="21">
        <f>I8/F8</f>
        <v>0.27104383680555555</v>
      </c>
    </row>
    <row r="9" spans="1:16" x14ac:dyDescent="0.25">
      <c r="A9" s="25" t="s">
        <v>8</v>
      </c>
      <c r="B9" s="6"/>
      <c r="C9" s="6"/>
      <c r="D9" s="6"/>
      <c r="E9" s="6"/>
      <c r="F9" s="7">
        <v>342000</v>
      </c>
      <c r="G9" s="11">
        <v>36982</v>
      </c>
      <c r="H9" s="11">
        <v>50749.55</v>
      </c>
      <c r="I9" s="11">
        <f>SUM(G9:H9)</f>
        <v>87731.55</v>
      </c>
      <c r="J9" s="13">
        <f>H9/F9</f>
        <v>0.14839049707602339</v>
      </c>
      <c r="K9" s="23">
        <f>I9/F9</f>
        <v>0.256525</v>
      </c>
    </row>
    <row r="10" spans="1:16" x14ac:dyDescent="0.25">
      <c r="A10" s="14" t="s">
        <v>21</v>
      </c>
      <c r="B10" s="16"/>
      <c r="C10" s="16"/>
      <c r="D10" s="16"/>
      <c r="E10" s="16"/>
      <c r="F10" s="20">
        <f>SUM(F5:F9)</f>
        <v>18000000</v>
      </c>
      <c r="G10" s="10">
        <f>SUM(G5:G9)</f>
        <v>1412350</v>
      </c>
      <c r="H10" s="10">
        <f>SUM(H5:H9)</f>
        <v>2611968.38</v>
      </c>
      <c r="I10" s="10">
        <f>SUM(G10:H10)</f>
        <v>4024318.38</v>
      </c>
      <c r="J10" s="9"/>
      <c r="K10" s="19"/>
      <c r="P10" s="2" t="s">
        <v>24</v>
      </c>
    </row>
    <row r="11" spans="1:16" x14ac:dyDescent="0.25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24"/>
    </row>
    <row r="12" spans="1:16" x14ac:dyDescent="0.25">
      <c r="A12" s="9" t="s">
        <v>30</v>
      </c>
      <c r="B12" s="16"/>
      <c r="C12" s="16"/>
      <c r="D12" s="16"/>
      <c r="E12" s="16"/>
      <c r="F12" s="16"/>
      <c r="G12" s="16"/>
      <c r="H12" s="16"/>
      <c r="I12" s="16"/>
      <c r="J12" s="16"/>
      <c r="K12" s="24"/>
    </row>
    <row r="13" spans="1:16" x14ac:dyDescent="0.25">
      <c r="A13" s="9"/>
      <c r="B13" s="16"/>
      <c r="C13" s="16"/>
      <c r="D13" s="16"/>
      <c r="E13" s="16"/>
      <c r="F13" s="16"/>
      <c r="G13" s="16"/>
      <c r="H13" s="16"/>
      <c r="I13" s="16"/>
      <c r="J13" s="16"/>
      <c r="K13" s="24"/>
    </row>
    <row r="14" spans="1:16" x14ac:dyDescent="0.25">
      <c r="A14" s="9" t="s">
        <v>31</v>
      </c>
      <c r="B14" s="16"/>
      <c r="C14" s="16"/>
      <c r="D14" s="16"/>
      <c r="E14" s="16"/>
      <c r="F14" s="16"/>
      <c r="G14" s="16"/>
      <c r="H14" s="16"/>
      <c r="I14" s="16"/>
      <c r="J14" s="16"/>
      <c r="K14" s="24"/>
    </row>
    <row r="15" spans="1:16" x14ac:dyDescent="0.25">
      <c r="A15" s="9" t="s">
        <v>32</v>
      </c>
      <c r="B15" s="16"/>
      <c r="C15" s="16"/>
      <c r="D15" s="16"/>
      <c r="E15" s="16"/>
      <c r="F15" s="16"/>
      <c r="G15" s="16"/>
      <c r="H15" s="16"/>
      <c r="I15" s="16"/>
      <c r="J15" s="16"/>
      <c r="K15" s="24"/>
    </row>
    <row r="16" spans="1:16" x14ac:dyDescent="0.25">
      <c r="A16" s="14"/>
      <c r="B16" s="16"/>
      <c r="C16" s="16"/>
      <c r="D16" s="16"/>
      <c r="E16" s="16"/>
      <c r="F16" s="16"/>
      <c r="G16" s="16"/>
      <c r="H16" s="16"/>
      <c r="I16" s="16"/>
      <c r="J16" s="16"/>
      <c r="K16" s="24"/>
    </row>
    <row r="17" spans="1:11" x14ac:dyDescent="0.25">
      <c r="A17" s="14"/>
      <c r="B17" s="16"/>
      <c r="C17" s="16"/>
      <c r="D17" s="16"/>
      <c r="E17" s="16"/>
      <c r="F17" s="16"/>
      <c r="G17" s="16"/>
      <c r="H17" s="16"/>
      <c r="I17" s="16"/>
      <c r="J17" s="16"/>
      <c r="K17" s="24"/>
    </row>
    <row r="18" spans="1:11" x14ac:dyDescent="0.25">
      <c r="A18" s="25"/>
      <c r="B18" s="6"/>
      <c r="C18" s="6"/>
      <c r="D18" s="6"/>
      <c r="E18" s="6"/>
      <c r="F18" s="6"/>
      <c r="G18" s="6"/>
      <c r="H18" s="6"/>
      <c r="I18" s="6"/>
      <c r="J18" s="6"/>
      <c r="K18" s="26"/>
    </row>
  </sheetData>
  <mergeCells count="1">
    <mergeCell ref="A1:K1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Murkerson</dc:creator>
  <cp:lastModifiedBy>Holly Murkerson</cp:lastModifiedBy>
  <cp:lastPrinted>2021-12-10T21:04:02Z</cp:lastPrinted>
  <dcterms:created xsi:type="dcterms:W3CDTF">2019-12-13T19:01:46Z</dcterms:created>
  <dcterms:modified xsi:type="dcterms:W3CDTF">2021-12-10T21:04:22Z</dcterms:modified>
</cp:coreProperties>
</file>